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AL8" i="4" s="1"/>
  <c r="R6" i="5"/>
  <c r="Q6" i="5"/>
  <c r="P6" i="5"/>
  <c r="P10" i="4" s="1"/>
  <c r="O6" i="5"/>
  <c r="I10" i="4" s="1"/>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G86" i="4"/>
  <c r="F86" i="4"/>
  <c r="E86" i="4"/>
  <c r="AT10" i="4"/>
  <c r="AD10" i="4"/>
  <c r="W10" i="4"/>
  <c r="BB8" i="4"/>
  <c r="P8" i="4"/>
  <c r="I8"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<sst xmlns="http://schemas.openxmlformats.org/spreadsheetml/2006/main" count="323" uniqueCount="123">
  <si>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</si>
  <si>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</si>
  <si>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</si>
  <si>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</si>
  <si>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</si>
  <si>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</si>
  <si>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</si>
  <si>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</si>
  <si>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</si>
  <si>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</si>
  <si>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</si>
  <si>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</si>
  <si>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</si>
  <si>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</si>
  <si>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</si>
  <si>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</si>
  <si>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</si>
  <si>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</si>
  <si>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</si>
  <si>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</si>
  <si>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</si>
  <si>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</si>
  <si>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</si>
  <si>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</si>
  <si>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</si>
  <si>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</si>
  <si>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</si>
  <si>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</si>
  <si>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</si>
  <si>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</si>
  <si>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</si>
  <si>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</si>
  <si>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</si>
  <si>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</si>
  <si>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</si>
  <si>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</si>
  <si>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</si>
  <si>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</si>
  <si>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</si>
  <si>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</si>
  <si>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</si>
  <si>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</si>
  <si>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</si>
  <si>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</si>
  <si>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</si>
  <si>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</si>
  <si>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</si>
  <si>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</si>
  <si>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</si>
  <si>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</si>
  <si>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</si>
  <si>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</si>
  <si>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</si>
  <si>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</si>
  <si>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</si>
  <si>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</si>
  <si>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</si>
  <si>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</si>
  <si>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</si>
  <si>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</si>
  <si>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</si>
  <si>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</si>
  <si>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</si>
  <si>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</si>
  <si>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</si>
  <si>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</si>
  <si>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</si>
  <si>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</si>
  <si>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</si>
  <si>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</si>
  <si>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</si>
  <si>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</si>
  <si>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</si>
  <si>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</si>
  <si>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</si>
  <si>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</si>
  <si>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</si>
  <si>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</si>
  <si>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</si>
  <si>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</si>
  <si>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</si>
  <si>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</si>
  <si>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</si>
  <si>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</si>
  <si>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</si>
  <si>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</si>
  <si>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</si>
  <si>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</si>
  <si>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</si>
  <si>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</si>
  <si>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</si>
  <si>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</si>
  <si>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</si>
  <si>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</si>
  <si>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</si>
  <si>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</si>
  <si>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</si>
  <si>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</si>
  <si>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</si>
  <si>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</si>
  <si>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</si>
  <si>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</si>
  <si>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</si>
  <si>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</si>
  <si>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</si>
  <si>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</si>
  <si>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</si>
  <si>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</si>
  <si>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東広島市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</si>
  <si>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</si>
  <si>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</si>
  <si>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</si>
  <si>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</si>
  <si>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</si>
  <si>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</si>
  <si>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</si>
  <si>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</si>
  <si>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</si>
  <si>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</si>
  <si>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</si>
  <si>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○経常収支比率
　100％を上回っており、健全な経営状態にあるといえますが、類似団体の平均値を下回っているため、引き続き、経費削減に取り組む必要があります。
○累積欠損金比率
　類似団体の平均値を下回っているものの、0％でないため、累積欠損金の解消を図る必要があります。
○流動比率
　現金が少ないことと、企業債償還金が多いため、類似団体の平均値を大きく下回っています。今後も未普及解消のための整備を進めていくため、100％に到達するには相当の期間を要すると思われます。
○企業債残高対事業規模比率
　今後も一定水準の建設投資が必要であり、企業債残高が増加する見込みのため、当面は類似団体と比較して高い水準が継続すると思われます。
○経費回収率
　100％を上回っており、適正な使用料水準であるといえます。
○汚水処理原価
　類似団体の平均値を上回っており、接続率の向上による有収水量の増加と維持管理費の削減に努める必要があります。
○施設利用率
　類似団体の平均値をやや下回っていますが、一日最大処理水量実績値によれば施設利用率は約75％であり、施設規模が過大な状況ではないと考えられます。
○水洗化率
　類似団体の平均値をやや下回っており、普及啓発活動等による水洗化率の向上を図る必要があります。</t>
    <phoneticPr fontId="4"/>
  </si>
  <si>
    <t>○有形固定資産減価償却率
　類似団体の平均値を大きく下回っていますが、この数値は平成28年度から会計方式を変更したことによるもので、施設が新しいことを示している訳ではありません。建設から30年を超えて老朽化が進んでいる管渠が存在する点に留意する必要があります。</t>
    <phoneticPr fontId="4"/>
  </si>
  <si>
    <t>　現在のところ料金水準は適切な範囲にあるといえますが、事業開始から30年を迎え、今後は将来の更新投資に充てる財源の確保という観点から料金水準を再検証する必要があります。
　また、経営戦略に基づき整備効率の高い区域を優先的に整備し、投資に対する下水道使用料の早期回収を図り、これまでに整備した管渠等の更新時期を迎える前に新規整備を概ね完了させるなど、計画的な投資に努めるとともに、引き続き維持管理費の削減や普及啓発活動による水洗化率の向上に取組む必要があります。
　なお、平成28年度から公営企業会計に移行したため、平成27年度以前の数値は表示していません。</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</si>
</sst>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2279936"/>
        <c:axId val="7315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0.17</c:v>
                </c:pt>
              </c:numCache>
            </c:numRef>
          </c:val>
          <c:smooth val="0"/>
        </c:ser>
        <c:dLbls>
          <c:showLegendKey val="0"/>
          <c:showVal val="0"/>
          <c:showCatName val="0"/>
          <c:showSerName val="0"/>
          <c:showPercent val="0"/>
          <c:showBubbleSize val="0"/>
        </c:dLbls>
        <c:marker val="1"/>
        <c:smooth val="0"/>
        <c:axId val="72279936"/>
        <c:axId val="73150464"/>
      </c:lineChart>
      <c:dateAx>
        <c:axId val="72279936"/>
        <c:scaling>
          <c:orientation val="minMax"/>
        </c:scaling>
        <c:delete val="1"/>
        <c:axPos val="b"/>
        <c:numFmt formatCode="ge" sourceLinked="1"/>
        <c:majorTickMark val="none"/>
        <c:minorTickMark val="none"/>
        <c:tickLblPos val="none"/>
        <c:crossAx val="73150464"/>
        <c:crosses val="autoZero"/>
        <c:auto val="1"/>
        <c:lblOffset val="100"/>
        <c:baseTimeUnit val="years"/>
      </c:dateAx>
      <c:valAx>
        <c:axId val="731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62.02</c:v>
                </c:pt>
              </c:numCache>
            </c:numRef>
          </c:val>
        </c:ser>
        <c:dLbls>
          <c:showLegendKey val="0"/>
          <c:showVal val="0"/>
          <c:showCatName val="0"/>
          <c:showSerName val="0"/>
          <c:showPercent val="0"/>
          <c:showBubbleSize val="0"/>
        </c:dLbls>
        <c:gapWidth val="150"/>
        <c:axId val="30509312"/>
        <c:axId val="305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64.67</c:v>
                </c:pt>
              </c:numCache>
            </c:numRef>
          </c:val>
          <c:smooth val="0"/>
        </c:ser>
        <c:dLbls>
          <c:showLegendKey val="0"/>
          <c:showVal val="0"/>
          <c:showCatName val="0"/>
          <c:showSerName val="0"/>
          <c:showPercent val="0"/>
          <c:showBubbleSize val="0"/>
        </c:dLbls>
        <c:marker val="1"/>
        <c:smooth val="0"/>
        <c:axId val="30509312"/>
        <c:axId val="30527872"/>
      </c:lineChart>
      <c:dateAx>
        <c:axId val="30509312"/>
        <c:scaling>
          <c:orientation val="minMax"/>
        </c:scaling>
        <c:delete val="1"/>
        <c:axPos val="b"/>
        <c:numFmt formatCode="ge" sourceLinked="1"/>
        <c:majorTickMark val="none"/>
        <c:minorTickMark val="none"/>
        <c:tickLblPos val="none"/>
        <c:crossAx val="30527872"/>
        <c:crosses val="autoZero"/>
        <c:auto val="1"/>
        <c:lblOffset val="100"/>
        <c:baseTimeUnit val="years"/>
      </c:dateAx>
      <c:valAx>
        <c:axId val="305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89.56</c:v>
                </c:pt>
              </c:numCache>
            </c:numRef>
          </c:val>
        </c:ser>
        <c:dLbls>
          <c:showLegendKey val="0"/>
          <c:showVal val="0"/>
          <c:showCatName val="0"/>
          <c:showSerName val="0"/>
          <c:showPercent val="0"/>
          <c:showBubbleSize val="0"/>
        </c:dLbls>
        <c:gapWidth val="150"/>
        <c:axId val="30566272"/>
        <c:axId val="305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91.76</c:v>
                </c:pt>
              </c:numCache>
            </c:numRef>
          </c:val>
          <c:smooth val="0"/>
        </c:ser>
        <c:dLbls>
          <c:showLegendKey val="0"/>
          <c:showVal val="0"/>
          <c:showCatName val="0"/>
          <c:showSerName val="0"/>
          <c:showPercent val="0"/>
          <c:showBubbleSize val="0"/>
        </c:dLbls>
        <c:marker val="1"/>
        <c:smooth val="0"/>
        <c:axId val="30566272"/>
        <c:axId val="30568448"/>
      </c:lineChart>
      <c:dateAx>
        <c:axId val="30566272"/>
        <c:scaling>
          <c:orientation val="minMax"/>
        </c:scaling>
        <c:delete val="1"/>
        <c:axPos val="b"/>
        <c:numFmt formatCode="ge" sourceLinked="1"/>
        <c:majorTickMark val="none"/>
        <c:minorTickMark val="none"/>
        <c:tickLblPos val="none"/>
        <c:crossAx val="30568448"/>
        <c:crosses val="autoZero"/>
        <c:auto val="1"/>
        <c:lblOffset val="100"/>
        <c:baseTimeUnit val="years"/>
      </c:dateAx>
      <c:valAx>
        <c:axId val="305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101.58</c:v>
                </c:pt>
              </c:numCache>
            </c:numRef>
          </c:val>
        </c:ser>
        <c:dLbls>
          <c:showLegendKey val="0"/>
          <c:showVal val="0"/>
          <c:showCatName val="0"/>
          <c:showSerName val="0"/>
          <c:showPercent val="0"/>
          <c:showBubbleSize val="0"/>
        </c:dLbls>
        <c:gapWidth val="150"/>
        <c:axId val="73180672"/>
        <c:axId val="7318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109.27</c:v>
                </c:pt>
              </c:numCache>
            </c:numRef>
          </c:val>
          <c:smooth val="0"/>
        </c:ser>
        <c:dLbls>
          <c:showLegendKey val="0"/>
          <c:showVal val="0"/>
          <c:showCatName val="0"/>
          <c:showSerName val="0"/>
          <c:showPercent val="0"/>
          <c:showBubbleSize val="0"/>
        </c:dLbls>
        <c:marker val="1"/>
        <c:smooth val="0"/>
        <c:axId val="73180672"/>
        <c:axId val="73182592"/>
      </c:lineChart>
      <c:dateAx>
        <c:axId val="73180672"/>
        <c:scaling>
          <c:orientation val="minMax"/>
        </c:scaling>
        <c:delete val="1"/>
        <c:axPos val="b"/>
        <c:numFmt formatCode="ge" sourceLinked="1"/>
        <c:majorTickMark val="none"/>
        <c:minorTickMark val="none"/>
        <c:tickLblPos val="none"/>
        <c:crossAx val="73182592"/>
        <c:crosses val="autoZero"/>
        <c:auto val="1"/>
        <c:lblOffset val="100"/>
        <c:baseTimeUnit val="years"/>
      </c:dateAx>
      <c:valAx>
        <c:axId val="731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3.62</c:v>
                </c:pt>
              </c:numCache>
            </c:numRef>
          </c:val>
        </c:ser>
        <c:dLbls>
          <c:showLegendKey val="0"/>
          <c:showVal val="0"/>
          <c:showCatName val="0"/>
          <c:showSerName val="0"/>
          <c:showPercent val="0"/>
          <c:showBubbleSize val="0"/>
        </c:dLbls>
        <c:gapWidth val="150"/>
        <c:axId val="30164096"/>
        <c:axId val="3016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26.63</c:v>
                </c:pt>
              </c:numCache>
            </c:numRef>
          </c:val>
          <c:smooth val="0"/>
        </c:ser>
        <c:dLbls>
          <c:showLegendKey val="0"/>
          <c:showVal val="0"/>
          <c:showCatName val="0"/>
          <c:showSerName val="0"/>
          <c:showPercent val="0"/>
          <c:showBubbleSize val="0"/>
        </c:dLbls>
        <c:marker val="1"/>
        <c:smooth val="0"/>
        <c:axId val="30164096"/>
        <c:axId val="30166016"/>
      </c:lineChart>
      <c:dateAx>
        <c:axId val="30164096"/>
        <c:scaling>
          <c:orientation val="minMax"/>
        </c:scaling>
        <c:delete val="1"/>
        <c:axPos val="b"/>
        <c:numFmt formatCode="ge" sourceLinked="1"/>
        <c:majorTickMark val="none"/>
        <c:minorTickMark val="none"/>
        <c:tickLblPos val="none"/>
        <c:crossAx val="30166016"/>
        <c:crosses val="autoZero"/>
        <c:auto val="1"/>
        <c:lblOffset val="100"/>
        <c:baseTimeUnit val="years"/>
      </c:dateAx>
      <c:valAx>
        <c:axId val="301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30196480"/>
        <c:axId val="301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0.95</c:v>
                </c:pt>
              </c:numCache>
            </c:numRef>
          </c:val>
          <c:smooth val="0"/>
        </c:ser>
        <c:dLbls>
          <c:showLegendKey val="0"/>
          <c:showVal val="0"/>
          <c:showCatName val="0"/>
          <c:showSerName val="0"/>
          <c:showPercent val="0"/>
          <c:showBubbleSize val="0"/>
        </c:dLbls>
        <c:marker val="1"/>
        <c:smooth val="0"/>
        <c:axId val="30196480"/>
        <c:axId val="30198400"/>
      </c:lineChart>
      <c:dateAx>
        <c:axId val="30196480"/>
        <c:scaling>
          <c:orientation val="minMax"/>
        </c:scaling>
        <c:delete val="1"/>
        <c:axPos val="b"/>
        <c:numFmt formatCode="ge" sourceLinked="1"/>
        <c:majorTickMark val="none"/>
        <c:minorTickMark val="none"/>
        <c:tickLblPos val="none"/>
        <c:crossAx val="30198400"/>
        <c:crosses val="autoZero"/>
        <c:auto val="1"/>
        <c:lblOffset val="100"/>
        <c:baseTimeUnit val="years"/>
      </c:dateAx>
      <c:valAx>
        <c:axId val="301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10.87</c:v>
                </c:pt>
              </c:numCache>
            </c:numRef>
          </c:val>
        </c:ser>
        <c:dLbls>
          <c:showLegendKey val="0"/>
          <c:showVal val="0"/>
          <c:showCatName val="0"/>
          <c:showSerName val="0"/>
          <c:showPercent val="0"/>
          <c:showBubbleSize val="0"/>
        </c:dLbls>
        <c:gapWidth val="150"/>
        <c:axId val="30280320"/>
        <c:axId val="3028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15.65</c:v>
                </c:pt>
              </c:numCache>
            </c:numRef>
          </c:val>
          <c:smooth val="0"/>
        </c:ser>
        <c:dLbls>
          <c:showLegendKey val="0"/>
          <c:showVal val="0"/>
          <c:showCatName val="0"/>
          <c:showSerName val="0"/>
          <c:showPercent val="0"/>
          <c:showBubbleSize val="0"/>
        </c:dLbls>
        <c:marker val="1"/>
        <c:smooth val="0"/>
        <c:axId val="30280320"/>
        <c:axId val="30282496"/>
      </c:lineChart>
      <c:dateAx>
        <c:axId val="30280320"/>
        <c:scaling>
          <c:orientation val="minMax"/>
        </c:scaling>
        <c:delete val="1"/>
        <c:axPos val="b"/>
        <c:numFmt formatCode="ge" sourceLinked="1"/>
        <c:majorTickMark val="none"/>
        <c:minorTickMark val="none"/>
        <c:tickLblPos val="none"/>
        <c:crossAx val="30282496"/>
        <c:crosses val="autoZero"/>
        <c:auto val="1"/>
        <c:lblOffset val="100"/>
        <c:baseTimeUnit val="years"/>
      </c:dateAx>
      <c:valAx>
        <c:axId val="302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46.58</c:v>
                </c:pt>
              </c:numCache>
            </c:numRef>
          </c:val>
        </c:ser>
        <c:dLbls>
          <c:showLegendKey val="0"/>
          <c:showVal val="0"/>
          <c:showCatName val="0"/>
          <c:showSerName val="0"/>
          <c:showPercent val="0"/>
          <c:showBubbleSize val="0"/>
        </c:dLbls>
        <c:gapWidth val="150"/>
        <c:axId val="30320896"/>
        <c:axId val="303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77.94</c:v>
                </c:pt>
              </c:numCache>
            </c:numRef>
          </c:val>
          <c:smooth val="0"/>
        </c:ser>
        <c:dLbls>
          <c:showLegendKey val="0"/>
          <c:showVal val="0"/>
          <c:showCatName val="0"/>
          <c:showSerName val="0"/>
          <c:showPercent val="0"/>
          <c:showBubbleSize val="0"/>
        </c:dLbls>
        <c:marker val="1"/>
        <c:smooth val="0"/>
        <c:axId val="30320896"/>
        <c:axId val="30327168"/>
      </c:lineChart>
      <c:dateAx>
        <c:axId val="30320896"/>
        <c:scaling>
          <c:orientation val="minMax"/>
        </c:scaling>
        <c:delete val="1"/>
        <c:axPos val="b"/>
        <c:numFmt formatCode="ge" sourceLinked="1"/>
        <c:majorTickMark val="none"/>
        <c:minorTickMark val="none"/>
        <c:tickLblPos val="none"/>
        <c:crossAx val="30327168"/>
        <c:crosses val="autoZero"/>
        <c:auto val="1"/>
        <c:lblOffset val="100"/>
        <c:baseTimeUnit val="years"/>
      </c:dateAx>
      <c:valAx>
        <c:axId val="303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1053.4000000000001</c:v>
                </c:pt>
              </c:numCache>
            </c:numRef>
          </c:val>
        </c:ser>
        <c:dLbls>
          <c:showLegendKey val="0"/>
          <c:showVal val="0"/>
          <c:showCatName val="0"/>
          <c:showSerName val="0"/>
          <c:showPercent val="0"/>
          <c:showBubbleSize val="0"/>
        </c:dLbls>
        <c:gapWidth val="150"/>
        <c:axId val="30357376"/>
        <c:axId val="303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774.99</c:v>
                </c:pt>
              </c:numCache>
            </c:numRef>
          </c:val>
          <c:smooth val="0"/>
        </c:ser>
        <c:dLbls>
          <c:showLegendKey val="0"/>
          <c:showVal val="0"/>
          <c:showCatName val="0"/>
          <c:showSerName val="0"/>
          <c:showPercent val="0"/>
          <c:showBubbleSize val="0"/>
        </c:dLbls>
        <c:marker val="1"/>
        <c:smooth val="0"/>
        <c:axId val="30357376"/>
        <c:axId val="30367744"/>
      </c:lineChart>
      <c:dateAx>
        <c:axId val="30357376"/>
        <c:scaling>
          <c:orientation val="minMax"/>
        </c:scaling>
        <c:delete val="1"/>
        <c:axPos val="b"/>
        <c:numFmt formatCode="ge" sourceLinked="1"/>
        <c:majorTickMark val="none"/>
        <c:minorTickMark val="none"/>
        <c:tickLblPos val="none"/>
        <c:crossAx val="30367744"/>
        <c:crosses val="autoZero"/>
        <c:auto val="1"/>
        <c:lblOffset val="100"/>
        <c:baseTimeUnit val="years"/>
      </c:dateAx>
      <c:valAx>
        <c:axId val="303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5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102.82</c:v>
                </c:pt>
              </c:numCache>
            </c:numRef>
          </c:val>
        </c:ser>
        <c:dLbls>
          <c:showLegendKey val="0"/>
          <c:showVal val="0"/>
          <c:showCatName val="0"/>
          <c:showSerName val="0"/>
          <c:showPercent val="0"/>
          <c:showBubbleSize val="0"/>
        </c:dLbls>
        <c:gapWidth val="150"/>
        <c:axId val="30397952"/>
        <c:axId val="3039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96.57</c:v>
                </c:pt>
              </c:numCache>
            </c:numRef>
          </c:val>
          <c:smooth val="0"/>
        </c:ser>
        <c:dLbls>
          <c:showLegendKey val="0"/>
          <c:showVal val="0"/>
          <c:showCatName val="0"/>
          <c:showSerName val="0"/>
          <c:showPercent val="0"/>
          <c:showBubbleSize val="0"/>
        </c:dLbls>
        <c:marker val="1"/>
        <c:smooth val="0"/>
        <c:axId val="30397952"/>
        <c:axId val="30399872"/>
      </c:lineChart>
      <c:dateAx>
        <c:axId val="30397952"/>
        <c:scaling>
          <c:orientation val="minMax"/>
        </c:scaling>
        <c:delete val="1"/>
        <c:axPos val="b"/>
        <c:numFmt formatCode="ge" sourceLinked="1"/>
        <c:majorTickMark val="none"/>
        <c:minorTickMark val="none"/>
        <c:tickLblPos val="none"/>
        <c:crossAx val="30399872"/>
        <c:crosses val="autoZero"/>
        <c:auto val="1"/>
        <c:lblOffset val="100"/>
        <c:baseTimeUnit val="years"/>
      </c:dateAx>
      <c:valAx>
        <c:axId val="303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188.75</c:v>
                </c:pt>
              </c:numCache>
            </c:numRef>
          </c:val>
        </c:ser>
        <c:dLbls>
          <c:showLegendKey val="0"/>
          <c:showVal val="0"/>
          <c:showCatName val="0"/>
          <c:showSerName val="0"/>
          <c:showPercent val="0"/>
          <c:showBubbleSize val="0"/>
        </c:dLbls>
        <c:gapWidth val="150"/>
        <c:axId val="30481408"/>
        <c:axId val="304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161.54</c:v>
                </c:pt>
              </c:numCache>
            </c:numRef>
          </c:val>
          <c:smooth val="0"/>
        </c:ser>
        <c:dLbls>
          <c:showLegendKey val="0"/>
          <c:showVal val="0"/>
          <c:showCatName val="0"/>
          <c:showSerName val="0"/>
          <c:showPercent val="0"/>
          <c:showBubbleSize val="0"/>
        </c:dLbls>
        <c:marker val="1"/>
        <c:smooth val="0"/>
        <c:axId val="30481408"/>
        <c:axId val="30495872"/>
      </c:lineChart>
      <c:dateAx>
        <c:axId val="30481408"/>
        <c:scaling>
          <c:orientation val="minMax"/>
        </c:scaling>
        <c:delete val="1"/>
        <c:axPos val="b"/>
        <c:numFmt formatCode="ge" sourceLinked="1"/>
        <c:majorTickMark val="none"/>
        <c:minorTickMark val="none"/>
        <c:tickLblPos val="none"/>
        <c:crossAx val="30495872"/>
        <c:crosses val="autoZero"/>
        <c:auto val="1"/>
        <c:lblOffset val="100"/>
        <c:baseTimeUnit val="years"/>
      </c:dateAx>
      <c:valAx>
        <c:axId val="304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Layout" zoomScale="70" zoomScaleNormal="70" zoomScalePageLayoutView="7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広島県　東広島市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Bd1</v>
      </c>
      <c r="X8" s="73"/>
      <c r="Y8" s="73"/>
      <c r="Z8" s="73"/>
      <c r="AA8" s="73"/>
      <c r="AB8" s="73"/>
      <c r="AC8" s="73"/>
      <c r="AD8" s="74" t="s">
        <v>119</v>
      </c>
      <c r="AE8" s="74"/>
      <c r="AF8" s="74"/>
      <c r="AG8" s="74"/>
      <c r="AH8" s="74"/>
      <c r="AI8" s="74"/>
      <c r="AJ8" s="74"/>
      <c r="AK8" s="4"/>
      <c r="AL8" s="68">
        <f>データ!S6</f>
        <v>185764</v>
      </c>
      <c r="AM8" s="68"/>
      <c r="AN8" s="68"/>
      <c r="AO8" s="68"/>
      <c r="AP8" s="68"/>
      <c r="AQ8" s="68"/>
      <c r="AR8" s="68"/>
      <c r="AS8" s="68"/>
      <c r="AT8" s="67">
        <f>データ!T6</f>
        <v>635.16</v>
      </c>
      <c r="AU8" s="67"/>
      <c r="AV8" s="67"/>
      <c r="AW8" s="67"/>
      <c r="AX8" s="67"/>
      <c r="AY8" s="67"/>
      <c r="AZ8" s="67"/>
      <c r="BA8" s="67"/>
      <c r="BB8" s="67">
        <f>データ!U6</f>
        <v>292.47000000000003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56.25</v>
      </c>
      <c r="J10" s="67"/>
      <c r="K10" s="67"/>
      <c r="L10" s="67"/>
      <c r="M10" s="67"/>
      <c r="N10" s="67"/>
      <c r="O10" s="67"/>
      <c r="P10" s="67">
        <f>データ!P6</f>
        <v>43.38</v>
      </c>
      <c r="Q10" s="67"/>
      <c r="R10" s="67"/>
      <c r="S10" s="67"/>
      <c r="T10" s="67"/>
      <c r="U10" s="67"/>
      <c r="V10" s="67"/>
      <c r="W10" s="67">
        <f>データ!Q6</f>
        <v>89.98</v>
      </c>
      <c r="X10" s="67"/>
      <c r="Y10" s="67"/>
      <c r="Z10" s="67"/>
      <c r="AA10" s="67"/>
      <c r="AB10" s="67"/>
      <c r="AC10" s="67"/>
      <c r="AD10" s="68">
        <f>データ!R6</f>
        <v>2770</v>
      </c>
      <c r="AE10" s="68"/>
      <c r="AF10" s="68"/>
      <c r="AG10" s="68"/>
      <c r="AH10" s="68"/>
      <c r="AI10" s="68"/>
      <c r="AJ10" s="68"/>
      <c r="AK10" s="2"/>
      <c r="AL10" s="68">
        <f>データ!V6</f>
        <v>80314</v>
      </c>
      <c r="AM10" s="68"/>
      <c r="AN10" s="68"/>
      <c r="AO10" s="68"/>
      <c r="AP10" s="68"/>
      <c r="AQ10" s="68"/>
      <c r="AR10" s="68"/>
      <c r="AS10" s="68"/>
      <c r="AT10" s="67">
        <f>データ!W6</f>
        <v>19.86</v>
      </c>
      <c r="AU10" s="67"/>
      <c r="AV10" s="67"/>
      <c r="AW10" s="67"/>
      <c r="AX10" s="67"/>
      <c r="AY10" s="67"/>
      <c r="AZ10" s="67"/>
      <c r="BA10" s="67"/>
      <c r="BB10" s="67">
        <f>データ!X6</f>
        <v>4044.01</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5" t="s">
        <v>120</v>
      </c>
      <c r="BM16" s="86"/>
      <c r="BN16" s="86"/>
      <c r="BO16" s="86"/>
      <c r="BP16" s="86"/>
      <c r="BQ16" s="86"/>
      <c r="BR16" s="86"/>
      <c r="BS16" s="86"/>
      <c r="BT16" s="86"/>
      <c r="BU16" s="86"/>
      <c r="BV16" s="86"/>
      <c r="BW16" s="86"/>
      <c r="BX16" s="86"/>
      <c r="BY16" s="86"/>
      <c r="BZ16" s="87"/>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5"/>
      <c r="BM17" s="86"/>
      <c r="BN17" s="86"/>
      <c r="BO17" s="86"/>
      <c r="BP17" s="86"/>
      <c r="BQ17" s="86"/>
      <c r="BR17" s="86"/>
      <c r="BS17" s="86"/>
      <c r="BT17" s="86"/>
      <c r="BU17" s="86"/>
      <c r="BV17" s="86"/>
      <c r="BW17" s="86"/>
      <c r="BX17" s="86"/>
      <c r="BY17" s="86"/>
      <c r="BZ17" s="87"/>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5"/>
      <c r="BM18" s="86"/>
      <c r="BN18" s="86"/>
      <c r="BO18" s="86"/>
      <c r="BP18" s="86"/>
      <c r="BQ18" s="86"/>
      <c r="BR18" s="86"/>
      <c r="BS18" s="86"/>
      <c r="BT18" s="86"/>
      <c r="BU18" s="86"/>
      <c r="BV18" s="86"/>
      <c r="BW18" s="86"/>
      <c r="BX18" s="86"/>
      <c r="BY18" s="86"/>
      <c r="BZ18" s="87"/>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5"/>
      <c r="BM19" s="86"/>
      <c r="BN19" s="86"/>
      <c r="BO19" s="86"/>
      <c r="BP19" s="86"/>
      <c r="BQ19" s="86"/>
      <c r="BR19" s="86"/>
      <c r="BS19" s="86"/>
      <c r="BT19" s="86"/>
      <c r="BU19" s="86"/>
      <c r="BV19" s="86"/>
      <c r="BW19" s="86"/>
      <c r="BX19" s="86"/>
      <c r="BY19" s="86"/>
      <c r="BZ19" s="87"/>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5"/>
      <c r="BM20" s="86"/>
      <c r="BN20" s="86"/>
      <c r="BO20" s="86"/>
      <c r="BP20" s="86"/>
      <c r="BQ20" s="86"/>
      <c r="BR20" s="86"/>
      <c r="BS20" s="86"/>
      <c r="BT20" s="86"/>
      <c r="BU20" s="86"/>
      <c r="BV20" s="86"/>
      <c r="BW20" s="86"/>
      <c r="BX20" s="86"/>
      <c r="BY20" s="86"/>
      <c r="BZ20" s="87"/>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5"/>
      <c r="BM21" s="86"/>
      <c r="BN21" s="86"/>
      <c r="BO21" s="86"/>
      <c r="BP21" s="86"/>
      <c r="BQ21" s="86"/>
      <c r="BR21" s="86"/>
      <c r="BS21" s="86"/>
      <c r="BT21" s="86"/>
      <c r="BU21" s="86"/>
      <c r="BV21" s="86"/>
      <c r="BW21" s="86"/>
      <c r="BX21" s="86"/>
      <c r="BY21" s="86"/>
      <c r="BZ21" s="87"/>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5"/>
      <c r="BM22" s="86"/>
      <c r="BN22" s="86"/>
      <c r="BO22" s="86"/>
      <c r="BP22" s="86"/>
      <c r="BQ22" s="86"/>
      <c r="BR22" s="86"/>
      <c r="BS22" s="86"/>
      <c r="BT22" s="86"/>
      <c r="BU22" s="86"/>
      <c r="BV22" s="86"/>
      <c r="BW22" s="86"/>
      <c r="BX22" s="86"/>
      <c r="BY22" s="86"/>
      <c r="BZ22" s="87"/>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5"/>
      <c r="BM23" s="86"/>
      <c r="BN23" s="86"/>
      <c r="BO23" s="86"/>
      <c r="BP23" s="86"/>
      <c r="BQ23" s="86"/>
      <c r="BR23" s="86"/>
      <c r="BS23" s="86"/>
      <c r="BT23" s="86"/>
      <c r="BU23" s="86"/>
      <c r="BV23" s="86"/>
      <c r="BW23" s="86"/>
      <c r="BX23" s="86"/>
      <c r="BY23" s="86"/>
      <c r="BZ23" s="87"/>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5"/>
      <c r="BM24" s="86"/>
      <c r="BN24" s="86"/>
      <c r="BO24" s="86"/>
      <c r="BP24" s="86"/>
      <c r="BQ24" s="86"/>
      <c r="BR24" s="86"/>
      <c r="BS24" s="86"/>
      <c r="BT24" s="86"/>
      <c r="BU24" s="86"/>
      <c r="BV24" s="86"/>
      <c r="BW24" s="86"/>
      <c r="BX24" s="86"/>
      <c r="BY24" s="86"/>
      <c r="BZ24" s="87"/>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5"/>
      <c r="BM25" s="86"/>
      <c r="BN25" s="86"/>
      <c r="BO25" s="86"/>
      <c r="BP25" s="86"/>
      <c r="BQ25" s="86"/>
      <c r="BR25" s="86"/>
      <c r="BS25" s="86"/>
      <c r="BT25" s="86"/>
      <c r="BU25" s="86"/>
      <c r="BV25" s="86"/>
      <c r="BW25" s="86"/>
      <c r="BX25" s="86"/>
      <c r="BY25" s="86"/>
      <c r="BZ25" s="87"/>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5"/>
      <c r="BM26" s="86"/>
      <c r="BN26" s="86"/>
      <c r="BO26" s="86"/>
      <c r="BP26" s="86"/>
      <c r="BQ26" s="86"/>
      <c r="BR26" s="86"/>
      <c r="BS26" s="86"/>
      <c r="BT26" s="86"/>
      <c r="BU26" s="86"/>
      <c r="BV26" s="86"/>
      <c r="BW26" s="86"/>
      <c r="BX26" s="86"/>
      <c r="BY26" s="86"/>
      <c r="BZ26" s="87"/>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5"/>
      <c r="BM27" s="86"/>
      <c r="BN27" s="86"/>
      <c r="BO27" s="86"/>
      <c r="BP27" s="86"/>
      <c r="BQ27" s="86"/>
      <c r="BR27" s="86"/>
      <c r="BS27" s="86"/>
      <c r="BT27" s="86"/>
      <c r="BU27" s="86"/>
      <c r="BV27" s="86"/>
      <c r="BW27" s="86"/>
      <c r="BX27" s="86"/>
      <c r="BY27" s="86"/>
      <c r="BZ27" s="87"/>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5"/>
      <c r="BM28" s="86"/>
      <c r="BN28" s="86"/>
      <c r="BO28" s="86"/>
      <c r="BP28" s="86"/>
      <c r="BQ28" s="86"/>
      <c r="BR28" s="86"/>
      <c r="BS28" s="86"/>
      <c r="BT28" s="86"/>
      <c r="BU28" s="86"/>
      <c r="BV28" s="86"/>
      <c r="BW28" s="86"/>
      <c r="BX28" s="86"/>
      <c r="BY28" s="86"/>
      <c r="BZ28" s="87"/>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5"/>
      <c r="BM29" s="86"/>
      <c r="BN29" s="86"/>
      <c r="BO29" s="86"/>
      <c r="BP29" s="86"/>
      <c r="BQ29" s="86"/>
      <c r="BR29" s="86"/>
      <c r="BS29" s="86"/>
      <c r="BT29" s="86"/>
      <c r="BU29" s="86"/>
      <c r="BV29" s="86"/>
      <c r="BW29" s="86"/>
      <c r="BX29" s="86"/>
      <c r="BY29" s="86"/>
      <c r="BZ29" s="87"/>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5"/>
      <c r="BM30" s="86"/>
      <c r="BN30" s="86"/>
      <c r="BO30" s="86"/>
      <c r="BP30" s="86"/>
      <c r="BQ30" s="86"/>
      <c r="BR30" s="86"/>
      <c r="BS30" s="86"/>
      <c r="BT30" s="86"/>
      <c r="BU30" s="86"/>
      <c r="BV30" s="86"/>
      <c r="BW30" s="86"/>
      <c r="BX30" s="86"/>
      <c r="BY30" s="86"/>
      <c r="BZ30" s="87"/>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5"/>
      <c r="BM31" s="86"/>
      <c r="BN31" s="86"/>
      <c r="BO31" s="86"/>
      <c r="BP31" s="86"/>
      <c r="BQ31" s="86"/>
      <c r="BR31" s="86"/>
      <c r="BS31" s="86"/>
      <c r="BT31" s="86"/>
      <c r="BU31" s="86"/>
      <c r="BV31" s="86"/>
      <c r="BW31" s="86"/>
      <c r="BX31" s="86"/>
      <c r="BY31" s="86"/>
      <c r="BZ31" s="87"/>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5"/>
      <c r="BM32" s="86"/>
      <c r="BN32" s="86"/>
      <c r="BO32" s="86"/>
      <c r="BP32" s="86"/>
      <c r="BQ32" s="86"/>
      <c r="BR32" s="86"/>
      <c r="BS32" s="86"/>
      <c r="BT32" s="86"/>
      <c r="BU32" s="86"/>
      <c r="BV32" s="86"/>
      <c r="BW32" s="86"/>
      <c r="BX32" s="86"/>
      <c r="BY32" s="86"/>
      <c r="BZ32" s="87"/>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5"/>
      <c r="BM33" s="86"/>
      <c r="BN33" s="86"/>
      <c r="BO33" s="86"/>
      <c r="BP33" s="86"/>
      <c r="BQ33" s="86"/>
      <c r="BR33" s="86"/>
      <c r="BS33" s="86"/>
      <c r="BT33" s="86"/>
      <c r="BU33" s="86"/>
      <c r="BV33" s="86"/>
      <c r="BW33" s="86"/>
      <c r="BX33" s="86"/>
      <c r="BY33" s="86"/>
      <c r="BZ33" s="87"/>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85"/>
      <c r="BM34" s="86"/>
      <c r="BN34" s="86"/>
      <c r="BO34" s="86"/>
      <c r="BP34" s="86"/>
      <c r="BQ34" s="86"/>
      <c r="BR34" s="86"/>
      <c r="BS34" s="86"/>
      <c r="BT34" s="86"/>
      <c r="BU34" s="86"/>
      <c r="BV34" s="86"/>
      <c r="BW34" s="86"/>
      <c r="BX34" s="86"/>
      <c r="BY34" s="86"/>
      <c r="BZ34" s="87"/>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85"/>
      <c r="BM35" s="86"/>
      <c r="BN35" s="86"/>
      <c r="BO35" s="86"/>
      <c r="BP35" s="86"/>
      <c r="BQ35" s="86"/>
      <c r="BR35" s="86"/>
      <c r="BS35" s="86"/>
      <c r="BT35" s="86"/>
      <c r="BU35" s="86"/>
      <c r="BV35" s="86"/>
      <c r="BW35" s="86"/>
      <c r="BX35" s="86"/>
      <c r="BY35" s="86"/>
      <c r="BZ35" s="87"/>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5"/>
      <c r="BM36" s="86"/>
      <c r="BN36" s="86"/>
      <c r="BO36" s="86"/>
      <c r="BP36" s="86"/>
      <c r="BQ36" s="86"/>
      <c r="BR36" s="86"/>
      <c r="BS36" s="86"/>
      <c r="BT36" s="86"/>
      <c r="BU36" s="86"/>
      <c r="BV36" s="86"/>
      <c r="BW36" s="86"/>
      <c r="BX36" s="86"/>
      <c r="BY36" s="86"/>
      <c r="BZ36" s="87"/>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5"/>
      <c r="BM37" s="86"/>
      <c r="BN37" s="86"/>
      <c r="BO37" s="86"/>
      <c r="BP37" s="86"/>
      <c r="BQ37" s="86"/>
      <c r="BR37" s="86"/>
      <c r="BS37" s="86"/>
      <c r="BT37" s="86"/>
      <c r="BU37" s="86"/>
      <c r="BV37" s="86"/>
      <c r="BW37" s="86"/>
      <c r="BX37" s="86"/>
      <c r="BY37" s="86"/>
      <c r="BZ37" s="87"/>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5"/>
      <c r="BM38" s="86"/>
      <c r="BN38" s="86"/>
      <c r="BO38" s="86"/>
      <c r="BP38" s="86"/>
      <c r="BQ38" s="86"/>
      <c r="BR38" s="86"/>
      <c r="BS38" s="86"/>
      <c r="BT38" s="86"/>
      <c r="BU38" s="86"/>
      <c r="BV38" s="86"/>
      <c r="BW38" s="86"/>
      <c r="BX38" s="86"/>
      <c r="BY38" s="86"/>
      <c r="BZ38" s="87"/>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5"/>
      <c r="BM39" s="86"/>
      <c r="BN39" s="86"/>
      <c r="BO39" s="86"/>
      <c r="BP39" s="86"/>
      <c r="BQ39" s="86"/>
      <c r="BR39" s="86"/>
      <c r="BS39" s="86"/>
      <c r="BT39" s="86"/>
      <c r="BU39" s="86"/>
      <c r="BV39" s="86"/>
      <c r="BW39" s="86"/>
      <c r="BX39" s="86"/>
      <c r="BY39" s="86"/>
      <c r="BZ39" s="87"/>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5"/>
      <c r="BM40" s="86"/>
      <c r="BN40" s="86"/>
      <c r="BO40" s="86"/>
      <c r="BP40" s="86"/>
      <c r="BQ40" s="86"/>
      <c r="BR40" s="86"/>
      <c r="BS40" s="86"/>
      <c r="BT40" s="86"/>
      <c r="BU40" s="86"/>
      <c r="BV40" s="86"/>
      <c r="BW40" s="86"/>
      <c r="BX40" s="86"/>
      <c r="BY40" s="86"/>
      <c r="BZ40" s="87"/>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5"/>
      <c r="BM41" s="86"/>
      <c r="BN41" s="86"/>
      <c r="BO41" s="86"/>
      <c r="BP41" s="86"/>
      <c r="BQ41" s="86"/>
      <c r="BR41" s="86"/>
      <c r="BS41" s="86"/>
      <c r="BT41" s="86"/>
      <c r="BU41" s="86"/>
      <c r="BV41" s="86"/>
      <c r="BW41" s="86"/>
      <c r="BX41" s="86"/>
      <c r="BY41" s="86"/>
      <c r="BZ41" s="87"/>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5"/>
      <c r="BM42" s="86"/>
      <c r="BN42" s="86"/>
      <c r="BO42" s="86"/>
      <c r="BP42" s="86"/>
      <c r="BQ42" s="86"/>
      <c r="BR42" s="86"/>
      <c r="BS42" s="86"/>
      <c r="BT42" s="86"/>
      <c r="BU42" s="86"/>
      <c r="BV42" s="86"/>
      <c r="BW42" s="86"/>
      <c r="BX42" s="86"/>
      <c r="BY42" s="86"/>
      <c r="BZ42" s="87"/>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5"/>
      <c r="BM43" s="86"/>
      <c r="BN43" s="86"/>
      <c r="BO43" s="86"/>
      <c r="BP43" s="86"/>
      <c r="BQ43" s="86"/>
      <c r="BR43" s="86"/>
      <c r="BS43" s="86"/>
      <c r="BT43" s="86"/>
      <c r="BU43" s="86"/>
      <c r="BV43" s="86"/>
      <c r="BW43" s="86"/>
      <c r="BX43" s="86"/>
      <c r="BY43" s="86"/>
      <c r="BZ43" s="87"/>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8"/>
      <c r="BM44" s="89"/>
      <c r="BN44" s="89"/>
      <c r="BO44" s="89"/>
      <c r="BP44" s="89"/>
      <c r="BQ44" s="89"/>
      <c r="BR44" s="89"/>
      <c r="BS44" s="89"/>
      <c r="BT44" s="89"/>
      <c r="BU44" s="89"/>
      <c r="BV44" s="89"/>
      <c r="BW44" s="89"/>
      <c r="BX44" s="89"/>
      <c r="BY44" s="89"/>
      <c r="BZ44" s="90"/>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342122</v>
      </c>
      <c r="D6" s="34">
        <f t="shared" si="3"/>
        <v>46</v>
      </c>
      <c r="E6" s="34">
        <f t="shared" si="3"/>
        <v>17</v>
      </c>
      <c r="F6" s="34">
        <f t="shared" si="3"/>
        <v>1</v>
      </c>
      <c r="G6" s="34">
        <f t="shared" si="3"/>
        <v>0</v>
      </c>
      <c r="H6" s="34" t="str">
        <f t="shared" si="3"/>
        <v>広島県　東広島市</v>
      </c>
      <c r="I6" s="34" t="str">
        <f t="shared" si="3"/>
        <v>法適用</v>
      </c>
      <c r="J6" s="34" t="str">
        <f t="shared" si="3"/>
        <v>下水道事業</v>
      </c>
      <c r="K6" s="34" t="str">
        <f t="shared" si="3"/>
        <v>公共下水道</v>
      </c>
      <c r="L6" s="34" t="str">
        <f t="shared" si="3"/>
        <v>Bd1</v>
      </c>
      <c r="M6" s="34">
        <f t="shared" si="3"/>
        <v>0</v>
      </c>
      <c r="N6" s="35" t="str">
        <f t="shared" si="3"/>
        <v>-</v>
      </c>
      <c r="O6" s="35">
        <f t="shared" si="3"/>
        <v>56.25</v>
      </c>
      <c r="P6" s="35">
        <f t="shared" si="3"/>
        <v>43.38</v>
      </c>
      <c r="Q6" s="35">
        <f t="shared" si="3"/>
        <v>89.98</v>
      </c>
      <c r="R6" s="35">
        <f t="shared" si="3"/>
        <v>2770</v>
      </c>
      <c r="S6" s="35">
        <f t="shared" si="3"/>
        <v>185764</v>
      </c>
      <c r="T6" s="35">
        <f t="shared" si="3"/>
        <v>635.16</v>
      </c>
      <c r="U6" s="35">
        <f t="shared" si="3"/>
        <v>292.47000000000003</v>
      </c>
      <c r="V6" s="35">
        <f t="shared" si="3"/>
        <v>80314</v>
      </c>
      <c r="W6" s="35">
        <f t="shared" si="3"/>
        <v>19.86</v>
      </c>
      <c r="X6" s="35">
        <f t="shared" si="3"/>
        <v>4044.01</v>
      </c>
      <c r="Y6" s="36" t="str">
        <f>IF(Y7="",NA(),Y7)</f>
        <v>-</v>
      </c>
      <c r="Z6" s="36" t="str">
        <f t="shared" ref="Z6:AH6" si="4">IF(Z7="",NA(),Z7)</f>
        <v>-</v>
      </c>
      <c r="AA6" s="36" t="str">
        <f t="shared" si="4"/>
        <v>-</v>
      </c>
      <c r="AB6" s="36" t="str">
        <f t="shared" si="4"/>
        <v>-</v>
      </c>
      <c r="AC6" s="36">
        <f t="shared" si="4"/>
        <v>101.58</v>
      </c>
      <c r="AD6" s="36" t="str">
        <f t="shared" si="4"/>
        <v>-</v>
      </c>
      <c r="AE6" s="36" t="str">
        <f t="shared" si="4"/>
        <v>-</v>
      </c>
      <c r="AF6" s="36" t="str">
        <f t="shared" si="4"/>
        <v>-</v>
      </c>
      <c r="AG6" s="36" t="str">
        <f t="shared" si="4"/>
        <v>-</v>
      </c>
      <c r="AH6" s="36">
        <f t="shared" si="4"/>
        <v>109.27</v>
      </c>
      <c r="AI6" s="35" t="str">
        <f>IF(AI7="","",IF(AI7="-","【-】","【"&amp;SUBSTITUTE(TEXT(AI7,"#,##0.00"),"-","△")&amp;"】"))</f>
        <v>【108.57】</v>
      </c>
      <c r="AJ6" s="36" t="str">
        <f>IF(AJ7="",NA(),AJ7)</f>
        <v>-</v>
      </c>
      <c r="AK6" s="36" t="str">
        <f t="shared" ref="AK6:AS6" si="5">IF(AK7="",NA(),AK7)</f>
        <v>-</v>
      </c>
      <c r="AL6" s="36" t="str">
        <f t="shared" si="5"/>
        <v>-</v>
      </c>
      <c r="AM6" s="36" t="str">
        <f t="shared" si="5"/>
        <v>-</v>
      </c>
      <c r="AN6" s="36">
        <f t="shared" si="5"/>
        <v>10.87</v>
      </c>
      <c r="AO6" s="36" t="str">
        <f t="shared" si="5"/>
        <v>-</v>
      </c>
      <c r="AP6" s="36" t="str">
        <f t="shared" si="5"/>
        <v>-</v>
      </c>
      <c r="AQ6" s="36" t="str">
        <f t="shared" si="5"/>
        <v>-</v>
      </c>
      <c r="AR6" s="36" t="str">
        <f t="shared" si="5"/>
        <v>-</v>
      </c>
      <c r="AS6" s="36">
        <f t="shared" si="5"/>
        <v>15.65</v>
      </c>
      <c r="AT6" s="35" t="str">
        <f>IF(AT7="","",IF(AT7="-","【-】","【"&amp;SUBSTITUTE(TEXT(AT7,"#,##0.00"),"-","△")&amp;"】"))</f>
        <v>【4.38】</v>
      </c>
      <c r="AU6" s="36" t="str">
        <f>IF(AU7="",NA(),AU7)</f>
        <v>-</v>
      </c>
      <c r="AV6" s="36" t="str">
        <f t="shared" ref="AV6:BD6" si="6">IF(AV7="",NA(),AV7)</f>
        <v>-</v>
      </c>
      <c r="AW6" s="36" t="str">
        <f t="shared" si="6"/>
        <v>-</v>
      </c>
      <c r="AX6" s="36" t="str">
        <f t="shared" si="6"/>
        <v>-</v>
      </c>
      <c r="AY6" s="36">
        <f t="shared" si="6"/>
        <v>46.58</v>
      </c>
      <c r="AZ6" s="36" t="str">
        <f t="shared" si="6"/>
        <v>-</v>
      </c>
      <c r="BA6" s="36" t="str">
        <f t="shared" si="6"/>
        <v>-</v>
      </c>
      <c r="BB6" s="36" t="str">
        <f t="shared" si="6"/>
        <v>-</v>
      </c>
      <c r="BC6" s="36" t="str">
        <f t="shared" si="6"/>
        <v>-</v>
      </c>
      <c r="BD6" s="36">
        <f t="shared" si="6"/>
        <v>77.94</v>
      </c>
      <c r="BE6" s="35" t="str">
        <f>IF(BE7="","",IF(BE7="-","【-】","【"&amp;SUBSTITUTE(TEXT(BE7,"#,##0.00"),"-","△")&amp;"】"))</f>
        <v>【59.95】</v>
      </c>
      <c r="BF6" s="36" t="str">
        <f>IF(BF7="",NA(),BF7)</f>
        <v>-</v>
      </c>
      <c r="BG6" s="36" t="str">
        <f t="shared" ref="BG6:BO6" si="7">IF(BG7="",NA(),BG7)</f>
        <v>-</v>
      </c>
      <c r="BH6" s="36" t="str">
        <f t="shared" si="7"/>
        <v>-</v>
      </c>
      <c r="BI6" s="36" t="str">
        <f t="shared" si="7"/>
        <v>-</v>
      </c>
      <c r="BJ6" s="36">
        <f t="shared" si="7"/>
        <v>1053.4000000000001</v>
      </c>
      <c r="BK6" s="36" t="str">
        <f t="shared" si="7"/>
        <v>-</v>
      </c>
      <c r="BL6" s="36" t="str">
        <f t="shared" si="7"/>
        <v>-</v>
      </c>
      <c r="BM6" s="36" t="str">
        <f t="shared" si="7"/>
        <v>-</v>
      </c>
      <c r="BN6" s="36" t="str">
        <f t="shared" si="7"/>
        <v>-</v>
      </c>
      <c r="BO6" s="36">
        <f t="shared" si="7"/>
        <v>774.99</v>
      </c>
      <c r="BP6" s="35" t="str">
        <f>IF(BP7="","",IF(BP7="-","【-】","【"&amp;SUBSTITUTE(TEXT(BP7,"#,##0.00"),"-","△")&amp;"】"))</f>
        <v>【728.30】</v>
      </c>
      <c r="BQ6" s="36" t="str">
        <f>IF(BQ7="",NA(),BQ7)</f>
        <v>-</v>
      </c>
      <c r="BR6" s="36" t="str">
        <f t="shared" ref="BR6:BZ6" si="8">IF(BR7="",NA(),BR7)</f>
        <v>-</v>
      </c>
      <c r="BS6" s="36" t="str">
        <f t="shared" si="8"/>
        <v>-</v>
      </c>
      <c r="BT6" s="36" t="str">
        <f t="shared" si="8"/>
        <v>-</v>
      </c>
      <c r="BU6" s="36">
        <f t="shared" si="8"/>
        <v>102.82</v>
      </c>
      <c r="BV6" s="36" t="str">
        <f t="shared" si="8"/>
        <v>-</v>
      </c>
      <c r="BW6" s="36" t="str">
        <f t="shared" si="8"/>
        <v>-</v>
      </c>
      <c r="BX6" s="36" t="str">
        <f t="shared" si="8"/>
        <v>-</v>
      </c>
      <c r="BY6" s="36" t="str">
        <f t="shared" si="8"/>
        <v>-</v>
      </c>
      <c r="BZ6" s="36">
        <f t="shared" si="8"/>
        <v>96.57</v>
      </c>
      <c r="CA6" s="35" t="str">
        <f>IF(CA7="","",IF(CA7="-","【-】","【"&amp;SUBSTITUTE(TEXT(CA7,"#,##0.00"),"-","△")&amp;"】"))</f>
        <v>【100.04】</v>
      </c>
      <c r="CB6" s="36" t="str">
        <f>IF(CB7="",NA(),CB7)</f>
        <v>-</v>
      </c>
      <c r="CC6" s="36" t="str">
        <f t="shared" ref="CC6:CK6" si="9">IF(CC7="",NA(),CC7)</f>
        <v>-</v>
      </c>
      <c r="CD6" s="36" t="str">
        <f t="shared" si="9"/>
        <v>-</v>
      </c>
      <c r="CE6" s="36" t="str">
        <f t="shared" si="9"/>
        <v>-</v>
      </c>
      <c r="CF6" s="36">
        <f t="shared" si="9"/>
        <v>188.75</v>
      </c>
      <c r="CG6" s="36" t="str">
        <f t="shared" si="9"/>
        <v>-</v>
      </c>
      <c r="CH6" s="36" t="str">
        <f t="shared" si="9"/>
        <v>-</v>
      </c>
      <c r="CI6" s="36" t="str">
        <f t="shared" si="9"/>
        <v>-</v>
      </c>
      <c r="CJ6" s="36" t="str">
        <f t="shared" si="9"/>
        <v>-</v>
      </c>
      <c r="CK6" s="36">
        <f t="shared" si="9"/>
        <v>161.54</v>
      </c>
      <c r="CL6" s="35" t="str">
        <f>IF(CL7="","",IF(CL7="-","【-】","【"&amp;SUBSTITUTE(TEXT(CL7,"#,##0.00"),"-","△")&amp;"】"))</f>
        <v>【137.82】</v>
      </c>
      <c r="CM6" s="36" t="str">
        <f>IF(CM7="",NA(),CM7)</f>
        <v>-</v>
      </c>
      <c r="CN6" s="36" t="str">
        <f t="shared" ref="CN6:CV6" si="10">IF(CN7="",NA(),CN7)</f>
        <v>-</v>
      </c>
      <c r="CO6" s="36" t="str">
        <f t="shared" si="10"/>
        <v>-</v>
      </c>
      <c r="CP6" s="36" t="str">
        <f t="shared" si="10"/>
        <v>-</v>
      </c>
      <c r="CQ6" s="36">
        <f t="shared" si="10"/>
        <v>62.02</v>
      </c>
      <c r="CR6" s="36" t="str">
        <f t="shared" si="10"/>
        <v>-</v>
      </c>
      <c r="CS6" s="36" t="str">
        <f t="shared" si="10"/>
        <v>-</v>
      </c>
      <c r="CT6" s="36" t="str">
        <f t="shared" si="10"/>
        <v>-</v>
      </c>
      <c r="CU6" s="36" t="str">
        <f t="shared" si="10"/>
        <v>-</v>
      </c>
      <c r="CV6" s="36">
        <f t="shared" si="10"/>
        <v>64.67</v>
      </c>
      <c r="CW6" s="35" t="str">
        <f>IF(CW7="","",IF(CW7="-","【-】","【"&amp;SUBSTITUTE(TEXT(CW7,"#,##0.00"),"-","△")&amp;"】"))</f>
        <v>【60.09】</v>
      </c>
      <c r="CX6" s="36" t="str">
        <f>IF(CX7="",NA(),CX7)</f>
        <v>-</v>
      </c>
      <c r="CY6" s="36" t="str">
        <f t="shared" ref="CY6:DG6" si="11">IF(CY7="",NA(),CY7)</f>
        <v>-</v>
      </c>
      <c r="CZ6" s="36" t="str">
        <f t="shared" si="11"/>
        <v>-</v>
      </c>
      <c r="DA6" s="36" t="str">
        <f t="shared" si="11"/>
        <v>-</v>
      </c>
      <c r="DB6" s="36">
        <f t="shared" si="11"/>
        <v>89.56</v>
      </c>
      <c r="DC6" s="36" t="str">
        <f t="shared" si="11"/>
        <v>-</v>
      </c>
      <c r="DD6" s="36" t="str">
        <f t="shared" si="11"/>
        <v>-</v>
      </c>
      <c r="DE6" s="36" t="str">
        <f t="shared" si="11"/>
        <v>-</v>
      </c>
      <c r="DF6" s="36" t="str">
        <f t="shared" si="11"/>
        <v>-</v>
      </c>
      <c r="DG6" s="36">
        <f t="shared" si="11"/>
        <v>91.76</v>
      </c>
      <c r="DH6" s="35" t="str">
        <f>IF(DH7="","",IF(DH7="-","【-】","【"&amp;SUBSTITUTE(TEXT(DH7,"#,##0.00"),"-","△")&amp;"】"))</f>
        <v>【94.90】</v>
      </c>
      <c r="DI6" s="36" t="str">
        <f>IF(DI7="",NA(),DI7)</f>
        <v>-</v>
      </c>
      <c r="DJ6" s="36" t="str">
        <f t="shared" ref="DJ6:DR6" si="12">IF(DJ7="",NA(),DJ7)</f>
        <v>-</v>
      </c>
      <c r="DK6" s="36" t="str">
        <f t="shared" si="12"/>
        <v>-</v>
      </c>
      <c r="DL6" s="36" t="str">
        <f t="shared" si="12"/>
        <v>-</v>
      </c>
      <c r="DM6" s="36">
        <f t="shared" si="12"/>
        <v>3.62</v>
      </c>
      <c r="DN6" s="36" t="str">
        <f t="shared" si="12"/>
        <v>-</v>
      </c>
      <c r="DO6" s="36" t="str">
        <f t="shared" si="12"/>
        <v>-</v>
      </c>
      <c r="DP6" s="36" t="str">
        <f t="shared" si="12"/>
        <v>-</v>
      </c>
      <c r="DQ6" s="36" t="str">
        <f t="shared" si="12"/>
        <v>-</v>
      </c>
      <c r="DR6" s="36">
        <f t="shared" si="12"/>
        <v>26.63</v>
      </c>
      <c r="DS6" s="35" t="str">
        <f>IF(DS7="","",IF(DS7="-","【-】","【"&amp;SUBSTITUTE(TEXT(DS7,"#,##0.00"),"-","△")&amp;"】"))</f>
        <v>【37.36】</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6">
        <f t="shared" si="13"/>
        <v>0.95</v>
      </c>
      <c r="ED6" s="35" t="str">
        <f>IF(ED7="","",IF(ED7="-","【-】","【"&amp;SUBSTITUTE(TEXT(ED7,"#,##0.00"),"-","△")&amp;"】"))</f>
        <v>【4.96】</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0.17</v>
      </c>
      <c r="EO6" s="35" t="str">
        <f>IF(EO7="","",IF(EO7="-","【-】","【"&amp;SUBSTITUTE(TEXT(EO7,"#,##0.00"),"-","△")&amp;"】"))</f>
        <v>【0.27】</v>
      </c>
    </row>
    <row r="7" spans="1:148" s="37" customFormat="1">
      <c r="A7" s="29"/>
      <c r="B7" s="38">
        <v>2016</v>
      </c>
      <c r="C7" s="38">
        <v>342122</v>
      </c>
      <c r="D7" s="38">
        <v>46</v>
      </c>
      <c r="E7" s="38">
        <v>17</v>
      </c>
      <c r="F7" s="38">
        <v>1</v>
      </c>
      <c r="G7" s="38">
        <v>0</v>
      </c>
      <c r="H7" s="38" t="s">
        <v>108</v>
      </c>
      <c r="I7" s="38" t="s">
        <v>109</v>
      </c>
      <c r="J7" s="38" t="s">
        <v>110</v>
      </c>
      <c r="K7" s="38" t="s">
        <v>111</v>
      </c>
      <c r="L7" s="38" t="s">
        <v>112</v>
      </c>
      <c r="M7" s="38"/>
      <c r="N7" s="39" t="s">
        <v>113</v>
      </c>
      <c r="O7" s="39">
        <v>56.25</v>
      </c>
      <c r="P7" s="39">
        <v>43.38</v>
      </c>
      <c r="Q7" s="39">
        <v>89.98</v>
      </c>
      <c r="R7" s="39">
        <v>2770</v>
      </c>
      <c r="S7" s="39">
        <v>185764</v>
      </c>
      <c r="T7" s="39">
        <v>635.16</v>
      </c>
      <c r="U7" s="39">
        <v>292.47000000000003</v>
      </c>
      <c r="V7" s="39">
        <v>80314</v>
      </c>
      <c r="W7" s="39">
        <v>19.86</v>
      </c>
      <c r="X7" s="39">
        <v>4044.01</v>
      </c>
      <c r="Y7" s="39" t="s">
        <v>113</v>
      </c>
      <c r="Z7" s="39" t="s">
        <v>113</v>
      </c>
      <c r="AA7" s="39" t="s">
        <v>113</v>
      </c>
      <c r="AB7" s="39" t="s">
        <v>113</v>
      </c>
      <c r="AC7" s="39">
        <v>101.58</v>
      </c>
      <c r="AD7" s="39" t="s">
        <v>113</v>
      </c>
      <c r="AE7" s="39" t="s">
        <v>113</v>
      </c>
      <c r="AF7" s="39" t="s">
        <v>113</v>
      </c>
      <c r="AG7" s="39" t="s">
        <v>113</v>
      </c>
      <c r="AH7" s="39">
        <v>109.27</v>
      </c>
      <c r="AI7" s="39">
        <v>108.57</v>
      </c>
      <c r="AJ7" s="39" t="s">
        <v>113</v>
      </c>
      <c r="AK7" s="39" t="s">
        <v>113</v>
      </c>
      <c r="AL7" s="39" t="s">
        <v>113</v>
      </c>
      <c r="AM7" s="39" t="s">
        <v>113</v>
      </c>
      <c r="AN7" s="39">
        <v>10.87</v>
      </c>
      <c r="AO7" s="39" t="s">
        <v>113</v>
      </c>
      <c r="AP7" s="39" t="s">
        <v>113</v>
      </c>
      <c r="AQ7" s="39" t="s">
        <v>113</v>
      </c>
      <c r="AR7" s="39" t="s">
        <v>113</v>
      </c>
      <c r="AS7" s="39">
        <v>15.65</v>
      </c>
      <c r="AT7" s="39">
        <v>4.38</v>
      </c>
      <c r="AU7" s="39" t="s">
        <v>113</v>
      </c>
      <c r="AV7" s="39" t="s">
        <v>113</v>
      </c>
      <c r="AW7" s="39" t="s">
        <v>113</v>
      </c>
      <c r="AX7" s="39" t="s">
        <v>113</v>
      </c>
      <c r="AY7" s="39">
        <v>46.58</v>
      </c>
      <c r="AZ7" s="39" t="s">
        <v>113</v>
      </c>
      <c r="BA7" s="39" t="s">
        <v>113</v>
      </c>
      <c r="BB7" s="39" t="s">
        <v>113</v>
      </c>
      <c r="BC7" s="39" t="s">
        <v>113</v>
      </c>
      <c r="BD7" s="39">
        <v>77.94</v>
      </c>
      <c r="BE7" s="39">
        <v>59.95</v>
      </c>
      <c r="BF7" s="39" t="s">
        <v>113</v>
      </c>
      <c r="BG7" s="39" t="s">
        <v>113</v>
      </c>
      <c r="BH7" s="39" t="s">
        <v>113</v>
      </c>
      <c r="BI7" s="39" t="s">
        <v>113</v>
      </c>
      <c r="BJ7" s="39">
        <v>1053.4000000000001</v>
      </c>
      <c r="BK7" s="39" t="s">
        <v>113</v>
      </c>
      <c r="BL7" s="39" t="s">
        <v>113</v>
      </c>
      <c r="BM7" s="39" t="s">
        <v>113</v>
      </c>
      <c r="BN7" s="39" t="s">
        <v>113</v>
      </c>
      <c r="BO7" s="39">
        <v>774.99</v>
      </c>
      <c r="BP7" s="39">
        <v>728.3</v>
      </c>
      <c r="BQ7" s="39" t="s">
        <v>113</v>
      </c>
      <c r="BR7" s="39" t="s">
        <v>113</v>
      </c>
      <c r="BS7" s="39" t="s">
        <v>113</v>
      </c>
      <c r="BT7" s="39" t="s">
        <v>113</v>
      </c>
      <c r="BU7" s="39">
        <v>102.82</v>
      </c>
      <c r="BV7" s="39" t="s">
        <v>113</v>
      </c>
      <c r="BW7" s="39" t="s">
        <v>113</v>
      </c>
      <c r="BX7" s="39" t="s">
        <v>113</v>
      </c>
      <c r="BY7" s="39" t="s">
        <v>113</v>
      </c>
      <c r="BZ7" s="39">
        <v>96.57</v>
      </c>
      <c r="CA7" s="39">
        <v>100.04</v>
      </c>
      <c r="CB7" s="39" t="s">
        <v>113</v>
      </c>
      <c r="CC7" s="39" t="s">
        <v>113</v>
      </c>
      <c r="CD7" s="39" t="s">
        <v>113</v>
      </c>
      <c r="CE7" s="39" t="s">
        <v>113</v>
      </c>
      <c r="CF7" s="39">
        <v>188.75</v>
      </c>
      <c r="CG7" s="39" t="s">
        <v>113</v>
      </c>
      <c r="CH7" s="39" t="s">
        <v>113</v>
      </c>
      <c r="CI7" s="39" t="s">
        <v>113</v>
      </c>
      <c r="CJ7" s="39" t="s">
        <v>113</v>
      </c>
      <c r="CK7" s="39">
        <v>161.54</v>
      </c>
      <c r="CL7" s="39">
        <v>137.82</v>
      </c>
      <c r="CM7" s="39" t="s">
        <v>113</v>
      </c>
      <c r="CN7" s="39" t="s">
        <v>113</v>
      </c>
      <c r="CO7" s="39" t="s">
        <v>113</v>
      </c>
      <c r="CP7" s="39" t="s">
        <v>113</v>
      </c>
      <c r="CQ7" s="39">
        <v>62.02</v>
      </c>
      <c r="CR7" s="39" t="s">
        <v>113</v>
      </c>
      <c r="CS7" s="39" t="s">
        <v>113</v>
      </c>
      <c r="CT7" s="39" t="s">
        <v>113</v>
      </c>
      <c r="CU7" s="39" t="s">
        <v>113</v>
      </c>
      <c r="CV7" s="39">
        <v>64.67</v>
      </c>
      <c r="CW7" s="39">
        <v>60.09</v>
      </c>
      <c r="CX7" s="39" t="s">
        <v>113</v>
      </c>
      <c r="CY7" s="39" t="s">
        <v>113</v>
      </c>
      <c r="CZ7" s="39" t="s">
        <v>113</v>
      </c>
      <c r="DA7" s="39" t="s">
        <v>113</v>
      </c>
      <c r="DB7" s="39">
        <v>89.56</v>
      </c>
      <c r="DC7" s="39" t="s">
        <v>113</v>
      </c>
      <c r="DD7" s="39" t="s">
        <v>113</v>
      </c>
      <c r="DE7" s="39" t="s">
        <v>113</v>
      </c>
      <c r="DF7" s="39" t="s">
        <v>113</v>
      </c>
      <c r="DG7" s="39">
        <v>91.76</v>
      </c>
      <c r="DH7" s="39">
        <v>94.9</v>
      </c>
      <c r="DI7" s="39" t="s">
        <v>113</v>
      </c>
      <c r="DJ7" s="39" t="s">
        <v>113</v>
      </c>
      <c r="DK7" s="39" t="s">
        <v>113</v>
      </c>
      <c r="DL7" s="39" t="s">
        <v>113</v>
      </c>
      <c r="DM7" s="39">
        <v>3.62</v>
      </c>
      <c r="DN7" s="39" t="s">
        <v>113</v>
      </c>
      <c r="DO7" s="39" t="s">
        <v>113</v>
      </c>
      <c r="DP7" s="39" t="s">
        <v>113</v>
      </c>
      <c r="DQ7" s="39" t="s">
        <v>113</v>
      </c>
      <c r="DR7" s="39">
        <v>26.63</v>
      </c>
      <c r="DS7" s="39">
        <v>37.36</v>
      </c>
      <c r="DT7" s="39" t="s">
        <v>113</v>
      </c>
      <c r="DU7" s="39" t="s">
        <v>113</v>
      </c>
      <c r="DV7" s="39" t="s">
        <v>113</v>
      </c>
      <c r="DW7" s="39" t="s">
        <v>113</v>
      </c>
      <c r="DX7" s="39">
        <v>0</v>
      </c>
      <c r="DY7" s="39" t="s">
        <v>113</v>
      </c>
      <c r="DZ7" s="39" t="s">
        <v>113</v>
      </c>
      <c r="EA7" s="39" t="s">
        <v>113</v>
      </c>
      <c r="EB7" s="39" t="s">
        <v>113</v>
      </c>
      <c r="EC7" s="39">
        <v>0.95</v>
      </c>
      <c r="ED7" s="39">
        <v>4.96</v>
      </c>
      <c r="EE7" s="39" t="s">
        <v>113</v>
      </c>
      <c r="EF7" s="39" t="s">
        <v>113</v>
      </c>
      <c r="EG7" s="39" t="s">
        <v>113</v>
      </c>
      <c r="EH7" s="39" t="s">
        <v>113</v>
      </c>
      <c r="EI7" s="39">
        <v>0</v>
      </c>
      <c r="EJ7" s="39" t="s">
        <v>113</v>
      </c>
      <c r="EK7" s="39" t="s">
        <v>113</v>
      </c>
      <c r="EL7" s="39" t="s">
        <v>113</v>
      </c>
      <c r="EM7" s="39" t="s">
        <v>113</v>
      </c>
      <c r="EN7" s="39">
        <v>0.17</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2017-12-25T01:53:05Z</dcterms:created>
  <dcterms:modified xsi:type="dcterms:W3CDTF">2018-03-01T01:24:01Z</dcterms:modified>
</cp:coreProperties>
</file>