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Qmg/dIi8RALWfehmNWyTpqnzH1p10Do/J/OkR7695dw05gKMNc5uyk8t/mRhGJNAdteNa3vLUo3rHhiKwHn7g==" workbookSaltValue="JvMmEU/8RTeb+jJIHL+OWA==" workbookSpinCount="100000" lockStructure="1"/>
  <bookViews>
    <workbookView xWindow="-15" yWindow="7125" windowWidth="28830" windowHeight="717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<sst xmlns="http://schemas.openxmlformats.org/spreadsheetml/2006/main" count="231" uniqueCount="115">
  <si>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</si>
  <si>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</si>
  <si>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</si>
  <si>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</si>
  <si>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</si>
  <si>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</si>
  <si>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</si>
  <si>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</si>
  <si>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</si>
  <si>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</si>
  <si>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</si>
  <si>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</si>
  <si>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</si>
  <si>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</si>
  <si>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</si>
  <si>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</si>
  <si>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</si>
  <si>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</si>
  <si>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</si>
  <si>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</si>
  <si>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</si>
  <si>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</si>
  <si>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</si>
  <si>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</si>
  <si>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</si>
  <si>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</si>
  <si>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</si>
  <si>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</si>
  <si>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</si>
  <si>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</si>
  <si>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</si>
  <si>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</si>
  <si>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</si>
  <si>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</si>
  <si>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</si>
  <si>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</si>
  <si>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</si>
  <si>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</si>
  <si>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</si>
  <si>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</si>
  <si>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</si>
  <si>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</si>
  <si>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</si>
  <si>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</si>
  <si>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</si>
  <si>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</si>
  <si>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</si>
  <si>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</si>
  <si>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</si>
  <si>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</si>
  <si>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</si>
  <si>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</si>
  <si>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</si>
  <si>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</si>
  <si>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</si>
  <si>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</si>
  <si>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</si>
  <si>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</si>
  <si>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</si>
  <si>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</si>
  <si>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</si>
  <si>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</si>
  <si>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</si>
  <si>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</si>
  <si>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</si>
  <si>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</si>
  <si>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</si>
  <si>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</si>
  <si>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</si>
  <si>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</si>
  <si>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</si>
  <si>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</si>
  <si>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</si>
  <si>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</si>
  <si>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</si>
  <si>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</si>
  <si>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</si>
  <si>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</si>
  <si>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</si>
  <si>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</si>
  <si>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</si>
  <si>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</si>
  <si>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</si>
  <si>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</si>
  <si>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</si>
  <si>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</si>
  <si>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</si>
  <si>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</si>
  <si>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</si>
  <si>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</si>
  <si>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</si>
  <si>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</si>
  <si>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</si>
  <si>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</si>
  <si>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</si>
  <si>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東広島市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</si>
  <si>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</si>
  <si>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</si>
  <si>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</si>
  <si>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</si>
  <si>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</si>
  <si>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</si>
  <si>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</si>
  <si>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</si>
  <si>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</si>
  <si>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</si>
  <si>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</si>
  <si>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</si>
  <si>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</si>
  <si>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</si>
  <si>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</si>
  <si>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</si>
  <si>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○有形固定資産減価償却率
　類似団体</t>
    </r>
    <r>
      <rPr>
        <sz val="11"/>
        <color theme="1"/>
        <rFont val="ＭＳ ゴシック"/>
        <family val="3"/>
        <charset val="128"/>
      </rPr>
      <t>平均値を</t>
    </r>
    <r>
      <rPr>
        <sz val="11"/>
        <color theme="1"/>
        <rFont val="ＭＳ ゴシック"/>
        <family val="3"/>
        <charset val="128"/>
      </rPr>
      <t>下回っていますが、この数値は平成28年度から会計方式を変更したことによるもので、施設が新しいことを示している訳ではありません。建設から20年を超えて老朽化が進んでいる管渠や処理場が存在する点に留意する必要があります。</t>
    </r>
    <phoneticPr fontId="4"/>
  </si>
  <si>
    <r>
      <t>○経常収支比率
　ほぼ100％となっていますが、一般会計からの繰入が多く、料金水準の見直しなど、経営改善に努める必要があります。
○累積欠損金比率
　類似団体平均値を大きく上回っており、経営改善に向け取り組む必要があります。
○流動比率
　100％を超え、類似団体平均値を大きく上回っています。
○企業債残高対事業規模比率
　類似団体平均値を大きく上回っており、将来負担が大きくなっています。
○経費回収率
　増加傾向にありますが、処理区域内人口密度が低いことにより、類似団体平均値を大きく下回っています。
○汚水処理原価
　減少傾向にありますが、類似団体平均値を大きく上回っており、引き続き改善に努める必要があります。
○施設利用率
　類似団体平均値を上回っていますが、高い水準とはいえず、処理区域内人口が減少傾向にあることから、低下が懸念されます。
○水洗化率
　</t>
    </r>
    <r>
      <rPr>
        <sz val="10"/>
        <rFont val="ＭＳ ゴシック"/>
        <family val="3"/>
        <charset val="128"/>
      </rPr>
      <t>類似団体平均値を下回っており、普及啓発活動等による向上を図る必要があります。</t>
    </r>
    <rPh sb="24" eb="26">
      <t>イッパン</t>
    </rPh>
    <rPh sb="26" eb="28">
      <t>カイケイ</t>
    </rPh>
    <rPh sb="31" eb="33">
      <t>クリイレ</t>
    </rPh>
    <rPh sb="34" eb="35">
      <t>オオ</t>
    </rPh>
    <rPh sb="171" eb="172">
      <t>オオ</t>
    </rPh>
    <rPh sb="181" eb="183">
      <t>ショウライ</t>
    </rPh>
    <rPh sb="183" eb="185">
      <t>フタン</t>
    </rPh>
    <rPh sb="186" eb="187">
      <t>オオ</t>
    </rPh>
    <rPh sb="205" eb="207">
      <t>ゾウカ</t>
    </rPh>
    <rPh sb="207" eb="209">
      <t>ケイコウ</t>
    </rPh>
    <rPh sb="263" eb="265">
      <t>ゲンショウ</t>
    </rPh>
    <rPh sb="265" eb="267">
      <t>ケイコウ</t>
    </rPh>
    <rPh sb="292" eb="293">
      <t>ヒ</t>
    </rPh>
    <rPh sb="294" eb="295">
      <t>ツヅ</t>
    </rPh>
    <rPh sb="296" eb="298">
      <t>カイゼン</t>
    </rPh>
    <rPh sb="299" eb="300">
      <t>ツト</t>
    </rPh>
    <rPh sb="302" eb="304">
      <t>ヒツヨウ</t>
    </rPh>
    <rPh sb="336" eb="337">
      <t>タカ</t>
    </rPh>
    <rPh sb="338" eb="340">
      <t>スイジュン</t>
    </rPh>
    <phoneticPr fontId="4"/>
  </si>
  <si>
    <t>　本市の特定環境保全公共下水道事業は、経費回収率、汚水処理原価が類似団体平均値と比較して著しく悪い状況にあります。
　今後も引き続き、維持管理費の削減と料金水準の見直しなどによる経営改善が必要です。
　また、今後の施設更新にあたっては、施設の適正規模などについて見直しを行っていく必要があります。</t>
    <rPh sb="38" eb="39">
      <t>アタイ</t>
    </rPh>
    <rPh sb="71" eb="72">
      <t>ヒ</t>
    </rPh>
    <rPh sb="118" eb="120">
      <t>シセツ</t>
    </rPh>
    <rPh sb="121" eb="123">
      <t>テキセイ</t>
    </rPh>
    <rPh sb="123" eb="125">
      <t>キボ</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</si>
</sst>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165-4FEE-9A37-FABF84E2BC31}"/>
            </c:ext>
          </c:extLst>
        </c:ser>
        <c:dLbls>
          <c:showLegendKey val="0"/>
          <c:showVal val="0"/>
          <c:showCatName val="0"/>
          <c:showSerName val="0"/>
          <c:showPercent val="0"/>
          <c:showBubbleSize val="0"/>
        </c:dLbls>
        <c:gapWidth val="150"/>
        <c:axId val="121423360"/>
        <c:axId val="12142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xmlns:c16r2="http://schemas.microsoft.com/office/drawing/2015/06/chart">
            <c:ext xmlns:c16="http://schemas.microsoft.com/office/drawing/2014/chart" uri="{C3380CC4-5D6E-409C-BE32-E72D297353CC}">
              <c16:uniqueId val="{00000001-A165-4FEE-9A37-FABF84E2BC31}"/>
            </c:ext>
          </c:extLst>
        </c:ser>
        <c:dLbls>
          <c:showLegendKey val="0"/>
          <c:showVal val="0"/>
          <c:showCatName val="0"/>
          <c:showSerName val="0"/>
          <c:showPercent val="0"/>
          <c:showBubbleSize val="0"/>
        </c:dLbls>
        <c:marker val="1"/>
        <c:smooth val="0"/>
        <c:axId val="121423360"/>
        <c:axId val="121425280"/>
      </c:lineChart>
      <c:dateAx>
        <c:axId val="121423360"/>
        <c:scaling>
          <c:orientation val="minMax"/>
        </c:scaling>
        <c:delete val="1"/>
        <c:axPos val="b"/>
        <c:numFmt formatCode="&quot;H&quot;yy" sourceLinked="1"/>
        <c:majorTickMark val="none"/>
        <c:minorTickMark val="none"/>
        <c:tickLblPos val="none"/>
        <c:crossAx val="121425280"/>
        <c:crosses val="autoZero"/>
        <c:auto val="1"/>
        <c:lblOffset val="100"/>
        <c:baseTimeUnit val="years"/>
      </c:dateAx>
      <c:valAx>
        <c:axId val="12142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51.31</c:v>
                </c:pt>
                <c:pt idx="1">
                  <c:v>59.19</c:v>
                </c:pt>
                <c:pt idx="2">
                  <c:v>49.49</c:v>
                </c:pt>
                <c:pt idx="3">
                  <c:v>49.49</c:v>
                </c:pt>
                <c:pt idx="4">
                  <c:v>46.67</c:v>
                </c:pt>
              </c:numCache>
            </c:numRef>
          </c:val>
          <c:extLst xmlns:c16r2="http://schemas.microsoft.com/office/drawing/2015/06/chart">
            <c:ext xmlns:c16="http://schemas.microsoft.com/office/drawing/2014/chart" uri="{C3380CC4-5D6E-409C-BE32-E72D297353CC}">
              <c16:uniqueId val="{00000000-E681-43F1-AA54-C08255C479B5}"/>
            </c:ext>
          </c:extLst>
        </c:ser>
        <c:dLbls>
          <c:showLegendKey val="0"/>
          <c:showVal val="0"/>
          <c:showCatName val="0"/>
          <c:showSerName val="0"/>
          <c:showPercent val="0"/>
          <c:showBubbleSize val="0"/>
        </c:dLbls>
        <c:gapWidth val="150"/>
        <c:axId val="122258944"/>
        <c:axId val="12226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xmlns:c16r2="http://schemas.microsoft.com/office/drawing/2015/06/chart">
            <c:ext xmlns:c16="http://schemas.microsoft.com/office/drawing/2014/chart" uri="{C3380CC4-5D6E-409C-BE32-E72D297353CC}">
              <c16:uniqueId val="{00000001-E681-43F1-AA54-C08255C479B5}"/>
            </c:ext>
          </c:extLst>
        </c:ser>
        <c:dLbls>
          <c:showLegendKey val="0"/>
          <c:showVal val="0"/>
          <c:showCatName val="0"/>
          <c:showSerName val="0"/>
          <c:showPercent val="0"/>
          <c:showBubbleSize val="0"/>
        </c:dLbls>
        <c:marker val="1"/>
        <c:smooth val="0"/>
        <c:axId val="122258944"/>
        <c:axId val="122260864"/>
      </c:lineChart>
      <c:dateAx>
        <c:axId val="122258944"/>
        <c:scaling>
          <c:orientation val="minMax"/>
        </c:scaling>
        <c:delete val="1"/>
        <c:axPos val="b"/>
        <c:numFmt formatCode="&quot;H&quot;yy" sourceLinked="1"/>
        <c:majorTickMark val="none"/>
        <c:minorTickMark val="none"/>
        <c:tickLblPos val="none"/>
        <c:crossAx val="122260864"/>
        <c:crosses val="autoZero"/>
        <c:auto val="1"/>
        <c:lblOffset val="100"/>
        <c:baseTimeUnit val="years"/>
      </c:dateAx>
      <c:valAx>
        <c:axId val="1222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78.5</c:v>
                </c:pt>
                <c:pt idx="1">
                  <c:v>79.03</c:v>
                </c:pt>
                <c:pt idx="2">
                  <c:v>80.06</c:v>
                </c:pt>
                <c:pt idx="3">
                  <c:v>82.25</c:v>
                </c:pt>
                <c:pt idx="4">
                  <c:v>81.97</c:v>
                </c:pt>
              </c:numCache>
            </c:numRef>
          </c:val>
          <c:extLst xmlns:c16r2="http://schemas.microsoft.com/office/drawing/2015/06/chart">
            <c:ext xmlns:c16="http://schemas.microsoft.com/office/drawing/2014/chart" uri="{C3380CC4-5D6E-409C-BE32-E72D297353CC}">
              <c16:uniqueId val="{00000000-EF8D-41BE-AF81-D4BDEF29C700}"/>
            </c:ext>
          </c:extLst>
        </c:ser>
        <c:dLbls>
          <c:showLegendKey val="0"/>
          <c:showVal val="0"/>
          <c:showCatName val="0"/>
          <c:showSerName val="0"/>
          <c:showPercent val="0"/>
          <c:showBubbleSize val="0"/>
        </c:dLbls>
        <c:gapWidth val="150"/>
        <c:axId val="122894208"/>
        <c:axId val="12289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xmlns:c16r2="http://schemas.microsoft.com/office/drawing/2015/06/chart">
            <c:ext xmlns:c16="http://schemas.microsoft.com/office/drawing/2014/chart" uri="{C3380CC4-5D6E-409C-BE32-E72D297353CC}">
              <c16:uniqueId val="{00000001-EF8D-41BE-AF81-D4BDEF29C700}"/>
            </c:ext>
          </c:extLst>
        </c:ser>
        <c:dLbls>
          <c:showLegendKey val="0"/>
          <c:showVal val="0"/>
          <c:showCatName val="0"/>
          <c:showSerName val="0"/>
          <c:showPercent val="0"/>
          <c:showBubbleSize val="0"/>
        </c:dLbls>
        <c:marker val="1"/>
        <c:smooth val="0"/>
        <c:axId val="122894208"/>
        <c:axId val="122896384"/>
      </c:lineChart>
      <c:dateAx>
        <c:axId val="122894208"/>
        <c:scaling>
          <c:orientation val="minMax"/>
        </c:scaling>
        <c:delete val="1"/>
        <c:axPos val="b"/>
        <c:numFmt formatCode="&quot;H&quot;yy" sourceLinked="1"/>
        <c:majorTickMark val="none"/>
        <c:minorTickMark val="none"/>
        <c:tickLblPos val="none"/>
        <c:crossAx val="122896384"/>
        <c:crosses val="autoZero"/>
        <c:auto val="1"/>
        <c:lblOffset val="100"/>
        <c:baseTimeUnit val="years"/>
      </c:dateAx>
      <c:valAx>
        <c:axId val="12289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98.59</c:v>
                </c:pt>
                <c:pt idx="1">
                  <c:v>98.47</c:v>
                </c:pt>
                <c:pt idx="2">
                  <c:v>98.24</c:v>
                </c:pt>
                <c:pt idx="3">
                  <c:v>93.26</c:v>
                </c:pt>
                <c:pt idx="4">
                  <c:v>99.67</c:v>
                </c:pt>
              </c:numCache>
            </c:numRef>
          </c:val>
          <c:extLst xmlns:c16r2="http://schemas.microsoft.com/office/drawing/2015/06/chart">
            <c:ext xmlns:c16="http://schemas.microsoft.com/office/drawing/2014/chart" uri="{C3380CC4-5D6E-409C-BE32-E72D297353CC}">
              <c16:uniqueId val="{00000000-0262-4266-9133-A8D59C35D64E}"/>
            </c:ext>
          </c:extLst>
        </c:ser>
        <c:dLbls>
          <c:showLegendKey val="0"/>
          <c:showVal val="0"/>
          <c:showCatName val="0"/>
          <c:showSerName val="0"/>
          <c:showPercent val="0"/>
          <c:showBubbleSize val="0"/>
        </c:dLbls>
        <c:gapWidth val="150"/>
        <c:axId val="122124160"/>
        <c:axId val="12213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xmlns:c16r2="http://schemas.microsoft.com/office/drawing/2015/06/chart">
            <c:ext xmlns:c16="http://schemas.microsoft.com/office/drawing/2014/chart" uri="{C3380CC4-5D6E-409C-BE32-E72D297353CC}">
              <c16:uniqueId val="{00000001-0262-4266-9133-A8D59C35D64E}"/>
            </c:ext>
          </c:extLst>
        </c:ser>
        <c:dLbls>
          <c:showLegendKey val="0"/>
          <c:showVal val="0"/>
          <c:showCatName val="0"/>
          <c:showSerName val="0"/>
          <c:showPercent val="0"/>
          <c:showBubbleSize val="0"/>
        </c:dLbls>
        <c:marker val="1"/>
        <c:smooth val="0"/>
        <c:axId val="122124160"/>
        <c:axId val="122130432"/>
      </c:lineChart>
      <c:dateAx>
        <c:axId val="122124160"/>
        <c:scaling>
          <c:orientation val="minMax"/>
        </c:scaling>
        <c:delete val="1"/>
        <c:axPos val="b"/>
        <c:numFmt formatCode="&quot;H&quot;yy" sourceLinked="1"/>
        <c:majorTickMark val="none"/>
        <c:minorTickMark val="none"/>
        <c:tickLblPos val="none"/>
        <c:crossAx val="122130432"/>
        <c:crosses val="autoZero"/>
        <c:auto val="1"/>
        <c:lblOffset val="100"/>
        <c:baseTimeUnit val="years"/>
      </c:dateAx>
      <c:valAx>
        <c:axId val="1221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9.24</c:v>
                </c:pt>
                <c:pt idx="1">
                  <c:v>12.89</c:v>
                </c:pt>
                <c:pt idx="2">
                  <c:v>13.73</c:v>
                </c:pt>
                <c:pt idx="3">
                  <c:v>16.579999999999998</c:v>
                </c:pt>
                <c:pt idx="4">
                  <c:v>19.760000000000002</c:v>
                </c:pt>
              </c:numCache>
            </c:numRef>
          </c:val>
          <c:extLst xmlns:c16r2="http://schemas.microsoft.com/office/drawing/2015/06/chart">
            <c:ext xmlns:c16="http://schemas.microsoft.com/office/drawing/2014/chart" uri="{C3380CC4-5D6E-409C-BE32-E72D297353CC}">
              <c16:uniqueId val="{00000000-4FE3-46DC-BD95-DC6F3218D359}"/>
            </c:ext>
          </c:extLst>
        </c:ser>
        <c:dLbls>
          <c:showLegendKey val="0"/>
          <c:showVal val="0"/>
          <c:showCatName val="0"/>
          <c:showSerName val="0"/>
          <c:showPercent val="0"/>
          <c:showBubbleSize val="0"/>
        </c:dLbls>
        <c:gapWidth val="150"/>
        <c:axId val="122431744"/>
        <c:axId val="12243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xmlns:c16r2="http://schemas.microsoft.com/office/drawing/2015/06/chart">
            <c:ext xmlns:c16="http://schemas.microsoft.com/office/drawing/2014/chart" uri="{C3380CC4-5D6E-409C-BE32-E72D297353CC}">
              <c16:uniqueId val="{00000001-4FE3-46DC-BD95-DC6F3218D359}"/>
            </c:ext>
          </c:extLst>
        </c:ser>
        <c:dLbls>
          <c:showLegendKey val="0"/>
          <c:showVal val="0"/>
          <c:showCatName val="0"/>
          <c:showSerName val="0"/>
          <c:showPercent val="0"/>
          <c:showBubbleSize val="0"/>
        </c:dLbls>
        <c:marker val="1"/>
        <c:smooth val="0"/>
        <c:axId val="122431744"/>
        <c:axId val="122433920"/>
      </c:lineChart>
      <c:dateAx>
        <c:axId val="122431744"/>
        <c:scaling>
          <c:orientation val="minMax"/>
        </c:scaling>
        <c:delete val="1"/>
        <c:axPos val="b"/>
        <c:numFmt formatCode="&quot;H&quot;yy" sourceLinked="1"/>
        <c:majorTickMark val="none"/>
        <c:minorTickMark val="none"/>
        <c:tickLblPos val="none"/>
        <c:crossAx val="122433920"/>
        <c:crosses val="autoZero"/>
        <c:auto val="1"/>
        <c:lblOffset val="100"/>
        <c:baseTimeUnit val="years"/>
      </c:dateAx>
      <c:valAx>
        <c:axId val="1224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3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1DC-41FF-B05B-33D669B2B0CF}"/>
            </c:ext>
          </c:extLst>
        </c:ser>
        <c:dLbls>
          <c:showLegendKey val="0"/>
          <c:showVal val="0"/>
          <c:showCatName val="0"/>
          <c:showSerName val="0"/>
          <c:showPercent val="0"/>
          <c:showBubbleSize val="0"/>
        </c:dLbls>
        <c:gapWidth val="150"/>
        <c:axId val="122474880"/>
        <c:axId val="12247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xmlns:c16r2="http://schemas.microsoft.com/office/drawing/2015/06/chart">
            <c:ext xmlns:c16="http://schemas.microsoft.com/office/drawing/2014/chart" uri="{C3380CC4-5D6E-409C-BE32-E72D297353CC}">
              <c16:uniqueId val="{00000001-A1DC-41FF-B05B-33D669B2B0CF}"/>
            </c:ext>
          </c:extLst>
        </c:ser>
        <c:dLbls>
          <c:showLegendKey val="0"/>
          <c:showVal val="0"/>
          <c:showCatName val="0"/>
          <c:showSerName val="0"/>
          <c:showPercent val="0"/>
          <c:showBubbleSize val="0"/>
        </c:dLbls>
        <c:marker val="1"/>
        <c:smooth val="0"/>
        <c:axId val="122474880"/>
        <c:axId val="122476800"/>
      </c:lineChart>
      <c:dateAx>
        <c:axId val="122474880"/>
        <c:scaling>
          <c:orientation val="minMax"/>
        </c:scaling>
        <c:delete val="1"/>
        <c:axPos val="b"/>
        <c:numFmt formatCode="&quot;H&quot;yy" sourceLinked="1"/>
        <c:majorTickMark val="none"/>
        <c:minorTickMark val="none"/>
        <c:tickLblPos val="none"/>
        <c:crossAx val="122476800"/>
        <c:crosses val="autoZero"/>
        <c:auto val="1"/>
        <c:lblOffset val="100"/>
        <c:baseTimeUnit val="years"/>
      </c:dateAx>
      <c:valAx>
        <c:axId val="12247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228.72</c:v>
                </c:pt>
                <c:pt idx="1">
                  <c:v>244.45</c:v>
                </c:pt>
                <c:pt idx="2">
                  <c:v>252.59</c:v>
                </c:pt>
                <c:pt idx="3">
                  <c:v>270.56</c:v>
                </c:pt>
                <c:pt idx="4">
                  <c:v>288.98</c:v>
                </c:pt>
              </c:numCache>
            </c:numRef>
          </c:val>
          <c:extLst xmlns:c16r2="http://schemas.microsoft.com/office/drawing/2015/06/chart">
            <c:ext xmlns:c16="http://schemas.microsoft.com/office/drawing/2014/chart" uri="{C3380CC4-5D6E-409C-BE32-E72D297353CC}">
              <c16:uniqueId val="{00000000-8FBC-4CF7-AB7A-662CD10F1787}"/>
            </c:ext>
          </c:extLst>
        </c:ser>
        <c:dLbls>
          <c:showLegendKey val="0"/>
          <c:showVal val="0"/>
          <c:showCatName val="0"/>
          <c:showSerName val="0"/>
          <c:showPercent val="0"/>
          <c:showBubbleSize val="0"/>
        </c:dLbls>
        <c:gapWidth val="150"/>
        <c:axId val="122524800"/>
        <c:axId val="12252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xmlns:c16r2="http://schemas.microsoft.com/office/drawing/2015/06/chart">
            <c:ext xmlns:c16="http://schemas.microsoft.com/office/drawing/2014/chart" uri="{C3380CC4-5D6E-409C-BE32-E72D297353CC}">
              <c16:uniqueId val="{00000001-8FBC-4CF7-AB7A-662CD10F1787}"/>
            </c:ext>
          </c:extLst>
        </c:ser>
        <c:dLbls>
          <c:showLegendKey val="0"/>
          <c:showVal val="0"/>
          <c:showCatName val="0"/>
          <c:showSerName val="0"/>
          <c:showPercent val="0"/>
          <c:showBubbleSize val="0"/>
        </c:dLbls>
        <c:marker val="1"/>
        <c:smooth val="0"/>
        <c:axId val="122524800"/>
        <c:axId val="122526720"/>
      </c:lineChart>
      <c:dateAx>
        <c:axId val="122524800"/>
        <c:scaling>
          <c:orientation val="minMax"/>
        </c:scaling>
        <c:delete val="1"/>
        <c:axPos val="b"/>
        <c:numFmt formatCode="&quot;H&quot;yy" sourceLinked="1"/>
        <c:majorTickMark val="none"/>
        <c:minorTickMark val="none"/>
        <c:tickLblPos val="none"/>
        <c:crossAx val="122526720"/>
        <c:crosses val="autoZero"/>
        <c:auto val="1"/>
        <c:lblOffset val="100"/>
        <c:baseTimeUnit val="years"/>
      </c:dateAx>
      <c:valAx>
        <c:axId val="1225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2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149.58000000000001</c:v>
                </c:pt>
                <c:pt idx="1">
                  <c:v>150.47999999999999</c:v>
                </c:pt>
                <c:pt idx="2">
                  <c:v>119.46</c:v>
                </c:pt>
                <c:pt idx="3">
                  <c:v>147.31</c:v>
                </c:pt>
                <c:pt idx="4">
                  <c:v>170.58</c:v>
                </c:pt>
              </c:numCache>
            </c:numRef>
          </c:val>
          <c:extLst xmlns:c16r2="http://schemas.microsoft.com/office/drawing/2015/06/chart">
            <c:ext xmlns:c16="http://schemas.microsoft.com/office/drawing/2014/chart" uri="{C3380CC4-5D6E-409C-BE32-E72D297353CC}">
              <c16:uniqueId val="{00000000-D955-4DE1-8FB2-B1398DC74C83}"/>
            </c:ext>
          </c:extLst>
        </c:ser>
        <c:dLbls>
          <c:showLegendKey val="0"/>
          <c:showVal val="0"/>
          <c:showCatName val="0"/>
          <c:showSerName val="0"/>
          <c:showPercent val="0"/>
          <c:showBubbleSize val="0"/>
        </c:dLbls>
        <c:gapWidth val="150"/>
        <c:axId val="122161024"/>
        <c:axId val="12216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xmlns:c16r2="http://schemas.microsoft.com/office/drawing/2015/06/chart">
            <c:ext xmlns:c16="http://schemas.microsoft.com/office/drawing/2014/chart" uri="{C3380CC4-5D6E-409C-BE32-E72D297353CC}">
              <c16:uniqueId val="{00000001-D955-4DE1-8FB2-B1398DC74C83}"/>
            </c:ext>
          </c:extLst>
        </c:ser>
        <c:dLbls>
          <c:showLegendKey val="0"/>
          <c:showVal val="0"/>
          <c:showCatName val="0"/>
          <c:showSerName val="0"/>
          <c:showPercent val="0"/>
          <c:showBubbleSize val="0"/>
        </c:dLbls>
        <c:marker val="1"/>
        <c:smooth val="0"/>
        <c:axId val="122161024"/>
        <c:axId val="122167296"/>
      </c:lineChart>
      <c:dateAx>
        <c:axId val="122161024"/>
        <c:scaling>
          <c:orientation val="minMax"/>
        </c:scaling>
        <c:delete val="1"/>
        <c:axPos val="b"/>
        <c:numFmt formatCode="&quot;H&quot;yy" sourceLinked="1"/>
        <c:majorTickMark val="none"/>
        <c:minorTickMark val="none"/>
        <c:tickLblPos val="none"/>
        <c:crossAx val="122167296"/>
        <c:crosses val="autoZero"/>
        <c:auto val="1"/>
        <c:lblOffset val="100"/>
        <c:baseTimeUnit val="years"/>
      </c:dateAx>
      <c:valAx>
        <c:axId val="1221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2329.6799999999998</c:v>
                </c:pt>
                <c:pt idx="1">
                  <c:v>2250.86</c:v>
                </c:pt>
                <c:pt idx="2">
                  <c:v>2358.54</c:v>
                </c:pt>
                <c:pt idx="3">
                  <c:v>2348.94</c:v>
                </c:pt>
                <c:pt idx="4">
                  <c:v>2265.0100000000002</c:v>
                </c:pt>
              </c:numCache>
            </c:numRef>
          </c:val>
          <c:extLst xmlns:c16r2="http://schemas.microsoft.com/office/drawing/2015/06/chart">
            <c:ext xmlns:c16="http://schemas.microsoft.com/office/drawing/2014/chart" uri="{C3380CC4-5D6E-409C-BE32-E72D297353CC}">
              <c16:uniqueId val="{00000000-2980-486B-9944-C081F8905F08}"/>
            </c:ext>
          </c:extLst>
        </c:ser>
        <c:dLbls>
          <c:showLegendKey val="0"/>
          <c:showVal val="0"/>
          <c:showCatName val="0"/>
          <c:showSerName val="0"/>
          <c:showPercent val="0"/>
          <c:showBubbleSize val="0"/>
        </c:dLbls>
        <c:gapWidth val="150"/>
        <c:axId val="122202368"/>
        <c:axId val="12221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xmlns:c16r2="http://schemas.microsoft.com/office/drawing/2015/06/chart">
            <c:ext xmlns:c16="http://schemas.microsoft.com/office/drawing/2014/chart" uri="{C3380CC4-5D6E-409C-BE32-E72D297353CC}">
              <c16:uniqueId val="{00000001-2980-486B-9944-C081F8905F08}"/>
            </c:ext>
          </c:extLst>
        </c:ser>
        <c:dLbls>
          <c:showLegendKey val="0"/>
          <c:showVal val="0"/>
          <c:showCatName val="0"/>
          <c:showSerName val="0"/>
          <c:showPercent val="0"/>
          <c:showBubbleSize val="0"/>
        </c:dLbls>
        <c:marker val="1"/>
        <c:smooth val="0"/>
        <c:axId val="122202368"/>
        <c:axId val="122212736"/>
      </c:lineChart>
      <c:dateAx>
        <c:axId val="122202368"/>
        <c:scaling>
          <c:orientation val="minMax"/>
        </c:scaling>
        <c:delete val="1"/>
        <c:axPos val="b"/>
        <c:numFmt formatCode="&quot;H&quot;yy" sourceLinked="1"/>
        <c:majorTickMark val="none"/>
        <c:minorTickMark val="none"/>
        <c:tickLblPos val="none"/>
        <c:crossAx val="122212736"/>
        <c:crosses val="autoZero"/>
        <c:auto val="1"/>
        <c:lblOffset val="100"/>
        <c:baseTimeUnit val="years"/>
      </c:dateAx>
      <c:valAx>
        <c:axId val="12221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33.840000000000003</c:v>
                </c:pt>
                <c:pt idx="1">
                  <c:v>35.97</c:v>
                </c:pt>
                <c:pt idx="2">
                  <c:v>35.96</c:v>
                </c:pt>
                <c:pt idx="3">
                  <c:v>41.23</c:v>
                </c:pt>
                <c:pt idx="4">
                  <c:v>45.98</c:v>
                </c:pt>
              </c:numCache>
            </c:numRef>
          </c:val>
          <c:extLst xmlns:c16r2="http://schemas.microsoft.com/office/drawing/2015/06/chart">
            <c:ext xmlns:c16="http://schemas.microsoft.com/office/drawing/2014/chart" uri="{C3380CC4-5D6E-409C-BE32-E72D297353CC}">
              <c16:uniqueId val="{00000000-1A16-4F21-B208-C6D82B66FE1D}"/>
            </c:ext>
          </c:extLst>
        </c:ser>
        <c:dLbls>
          <c:showLegendKey val="0"/>
          <c:showVal val="0"/>
          <c:showCatName val="0"/>
          <c:showSerName val="0"/>
          <c:showPercent val="0"/>
          <c:showBubbleSize val="0"/>
        </c:dLbls>
        <c:gapWidth val="150"/>
        <c:axId val="122299520"/>
        <c:axId val="12230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xmlns:c16r2="http://schemas.microsoft.com/office/drawing/2015/06/chart">
            <c:ext xmlns:c16="http://schemas.microsoft.com/office/drawing/2014/chart" uri="{C3380CC4-5D6E-409C-BE32-E72D297353CC}">
              <c16:uniqueId val="{00000001-1A16-4F21-B208-C6D82B66FE1D}"/>
            </c:ext>
          </c:extLst>
        </c:ser>
        <c:dLbls>
          <c:showLegendKey val="0"/>
          <c:showVal val="0"/>
          <c:showCatName val="0"/>
          <c:showSerName val="0"/>
          <c:showPercent val="0"/>
          <c:showBubbleSize val="0"/>
        </c:dLbls>
        <c:marker val="1"/>
        <c:smooth val="0"/>
        <c:axId val="122299520"/>
        <c:axId val="122301440"/>
      </c:lineChart>
      <c:dateAx>
        <c:axId val="122299520"/>
        <c:scaling>
          <c:orientation val="minMax"/>
        </c:scaling>
        <c:delete val="1"/>
        <c:axPos val="b"/>
        <c:numFmt formatCode="&quot;H&quot;yy" sourceLinked="1"/>
        <c:majorTickMark val="none"/>
        <c:minorTickMark val="none"/>
        <c:tickLblPos val="none"/>
        <c:crossAx val="122301440"/>
        <c:crosses val="autoZero"/>
        <c:auto val="1"/>
        <c:lblOffset val="100"/>
        <c:baseTimeUnit val="years"/>
      </c:dateAx>
      <c:valAx>
        <c:axId val="1223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563.45000000000005</c:v>
                </c:pt>
                <c:pt idx="1">
                  <c:v>502.51</c:v>
                </c:pt>
                <c:pt idx="2">
                  <c:v>506.68</c:v>
                </c:pt>
                <c:pt idx="3">
                  <c:v>435.95</c:v>
                </c:pt>
                <c:pt idx="4">
                  <c:v>390.09</c:v>
                </c:pt>
              </c:numCache>
            </c:numRef>
          </c:val>
          <c:extLst xmlns:c16r2="http://schemas.microsoft.com/office/drawing/2015/06/chart">
            <c:ext xmlns:c16="http://schemas.microsoft.com/office/drawing/2014/chart" uri="{C3380CC4-5D6E-409C-BE32-E72D297353CC}">
              <c16:uniqueId val="{00000000-A732-4A9D-B0AD-E9DE4F906E9D}"/>
            </c:ext>
          </c:extLst>
        </c:ser>
        <c:dLbls>
          <c:showLegendKey val="0"/>
          <c:showVal val="0"/>
          <c:showCatName val="0"/>
          <c:showSerName val="0"/>
          <c:showPercent val="0"/>
          <c:showBubbleSize val="0"/>
        </c:dLbls>
        <c:gapWidth val="150"/>
        <c:axId val="122341632"/>
        <c:axId val="12222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xmlns:c16r2="http://schemas.microsoft.com/office/drawing/2015/06/chart">
            <c:ext xmlns:c16="http://schemas.microsoft.com/office/drawing/2014/chart" uri="{C3380CC4-5D6E-409C-BE32-E72D297353CC}">
              <c16:uniqueId val="{00000001-A732-4A9D-B0AD-E9DE4F906E9D}"/>
            </c:ext>
          </c:extLst>
        </c:ser>
        <c:dLbls>
          <c:showLegendKey val="0"/>
          <c:showVal val="0"/>
          <c:showCatName val="0"/>
          <c:showSerName val="0"/>
          <c:showPercent val="0"/>
          <c:showBubbleSize val="0"/>
        </c:dLbls>
        <c:marker val="1"/>
        <c:smooth val="0"/>
        <c:axId val="122341632"/>
        <c:axId val="122225024"/>
      </c:lineChart>
      <c:dateAx>
        <c:axId val="122341632"/>
        <c:scaling>
          <c:orientation val="minMax"/>
        </c:scaling>
        <c:delete val="1"/>
        <c:axPos val="b"/>
        <c:numFmt formatCode="&quot;H&quot;yy" sourceLinked="1"/>
        <c:majorTickMark val="none"/>
        <c:minorTickMark val="none"/>
        <c:tickLblPos val="none"/>
        <c:crossAx val="122225024"/>
        <c:crosses val="autoZero"/>
        <c:auto val="1"/>
        <c:lblOffset val="100"/>
        <c:baseTimeUnit val="years"/>
      </c:dateAx>
      <c:valAx>
        <c:axId val="1222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広島県　東広島市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81" t="s">
        <v>9</v>
      </c>
      <c r="BM7" s="82"/>
      <c r="BN7" s="82"/>
      <c r="BO7" s="82"/>
      <c r="BP7" s="82"/>
      <c r="BQ7" s="82"/>
      <c r="BR7" s="82"/>
      <c r="BS7" s="82"/>
      <c r="BT7" s="82"/>
      <c r="BU7" s="82"/>
      <c r="BV7" s="82"/>
      <c r="BW7" s="82"/>
      <c r="BX7" s="82"/>
      <c r="BY7" s="83"/>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非設置</v>
      </c>
      <c r="AE8" s="78"/>
      <c r="AF8" s="78"/>
      <c r="AG8" s="78"/>
      <c r="AH8" s="78"/>
      <c r="AI8" s="78"/>
      <c r="AJ8" s="78"/>
      <c r="AK8" s="3"/>
      <c r="AL8" s="52">
        <f>データ!S6</f>
        <v>189039</v>
      </c>
      <c r="AM8" s="52"/>
      <c r="AN8" s="52"/>
      <c r="AO8" s="52"/>
      <c r="AP8" s="52"/>
      <c r="AQ8" s="52"/>
      <c r="AR8" s="52"/>
      <c r="AS8" s="52"/>
      <c r="AT8" s="51">
        <f>データ!T6</f>
        <v>635.15</v>
      </c>
      <c r="AU8" s="51"/>
      <c r="AV8" s="51"/>
      <c r="AW8" s="51"/>
      <c r="AX8" s="51"/>
      <c r="AY8" s="51"/>
      <c r="AZ8" s="51"/>
      <c r="BA8" s="51"/>
      <c r="BB8" s="51">
        <f>データ!U6</f>
        <v>297.63</v>
      </c>
      <c r="BC8" s="51"/>
      <c r="BD8" s="51"/>
      <c r="BE8" s="51"/>
      <c r="BF8" s="51"/>
      <c r="BG8" s="51"/>
      <c r="BH8" s="51"/>
      <c r="BI8" s="51"/>
      <c r="BJ8" s="3"/>
      <c r="BK8" s="3"/>
      <c r="BL8" s="73" t="s">
        <v>10</v>
      </c>
      <c r="BM8" s="74"/>
      <c r="BN8" s="75" t="s">
        <v>11</v>
      </c>
      <c r="BO8" s="75"/>
      <c r="BP8" s="75"/>
      <c r="BQ8" s="75"/>
      <c r="BR8" s="75"/>
      <c r="BS8" s="75"/>
      <c r="BT8" s="75"/>
      <c r="BU8" s="75"/>
      <c r="BV8" s="75"/>
      <c r="BW8" s="75"/>
      <c r="BX8" s="75"/>
      <c r="BY8" s="76"/>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f>データ!O6</f>
        <v>75.87</v>
      </c>
      <c r="J10" s="51"/>
      <c r="K10" s="51"/>
      <c r="L10" s="51"/>
      <c r="M10" s="51"/>
      <c r="N10" s="51"/>
      <c r="O10" s="51"/>
      <c r="P10" s="51">
        <f>データ!P6</f>
        <v>0.81</v>
      </c>
      <c r="Q10" s="51"/>
      <c r="R10" s="51"/>
      <c r="S10" s="51"/>
      <c r="T10" s="51"/>
      <c r="U10" s="51"/>
      <c r="V10" s="51"/>
      <c r="W10" s="51">
        <f>データ!Q6</f>
        <v>79.72</v>
      </c>
      <c r="X10" s="51"/>
      <c r="Y10" s="51"/>
      <c r="Z10" s="51"/>
      <c r="AA10" s="51"/>
      <c r="AB10" s="51"/>
      <c r="AC10" s="51"/>
      <c r="AD10" s="52">
        <f>データ!R6</f>
        <v>3350</v>
      </c>
      <c r="AE10" s="52"/>
      <c r="AF10" s="52"/>
      <c r="AG10" s="52"/>
      <c r="AH10" s="52"/>
      <c r="AI10" s="52"/>
      <c r="AJ10" s="52"/>
      <c r="AK10" s="2"/>
      <c r="AL10" s="52">
        <f>データ!V6</f>
        <v>1525</v>
      </c>
      <c r="AM10" s="52"/>
      <c r="AN10" s="52"/>
      <c r="AO10" s="52"/>
      <c r="AP10" s="52"/>
      <c r="AQ10" s="52"/>
      <c r="AR10" s="52"/>
      <c r="AS10" s="52"/>
      <c r="AT10" s="51">
        <f>データ!W6</f>
        <v>1.63</v>
      </c>
      <c r="AU10" s="51"/>
      <c r="AV10" s="51"/>
      <c r="AW10" s="51"/>
      <c r="AX10" s="51"/>
      <c r="AY10" s="51"/>
      <c r="AZ10" s="51"/>
      <c r="BA10" s="51"/>
      <c r="BB10" s="51">
        <f>データ!X6</f>
        <v>935.58</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113</v>
      </c>
      <c r="BM16" s="68"/>
      <c r="BN16" s="68"/>
      <c r="BO16" s="68"/>
      <c r="BP16" s="68"/>
      <c r="BQ16" s="68"/>
      <c r="BR16" s="68"/>
      <c r="BS16" s="68"/>
      <c r="BT16" s="68"/>
      <c r="BU16" s="68"/>
      <c r="BV16" s="68"/>
      <c r="BW16" s="68"/>
      <c r="BX16" s="68"/>
      <c r="BY16" s="68"/>
      <c r="BZ16" s="6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112</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114</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aBqpjXDo11oyyPYwIrP65ugx6BGrEX1tDxiEk5jKsxsX9W1MlPcQqcvYWOJIU496AfteGUWM9XXQbUmddSLpBg==" saltValue="C4zQwvPdZ0ecTgVU9yjbV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28</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54</v>
      </c>
      <c r="B4" s="16"/>
      <c r="C4" s="16"/>
      <c r="D4" s="16"/>
      <c r="E4" s="16"/>
      <c r="F4" s="16"/>
      <c r="G4" s="16"/>
      <c r="H4" s="88"/>
      <c r="I4" s="89"/>
      <c r="J4" s="89"/>
      <c r="K4" s="89"/>
      <c r="L4" s="89"/>
      <c r="M4" s="89"/>
      <c r="N4" s="89"/>
      <c r="O4" s="89"/>
      <c r="P4" s="89"/>
      <c r="Q4" s="89"/>
      <c r="R4" s="89"/>
      <c r="S4" s="89"/>
      <c r="T4" s="89"/>
      <c r="U4" s="89"/>
      <c r="V4" s="89"/>
      <c r="W4" s="89"/>
      <c r="X4" s="90"/>
      <c r="Y4" s="84" t="s">
        <v>55</v>
      </c>
      <c r="Z4" s="84"/>
      <c r="AA4" s="84"/>
      <c r="AB4" s="84"/>
      <c r="AC4" s="84"/>
      <c r="AD4" s="84"/>
      <c r="AE4" s="84"/>
      <c r="AF4" s="84"/>
      <c r="AG4" s="84"/>
      <c r="AH4" s="84"/>
      <c r="AI4" s="84"/>
      <c r="AJ4" s="84" t="s">
        <v>56</v>
      </c>
      <c r="AK4" s="84"/>
      <c r="AL4" s="84"/>
      <c r="AM4" s="84"/>
      <c r="AN4" s="84"/>
      <c r="AO4" s="84"/>
      <c r="AP4" s="84"/>
      <c r="AQ4" s="84"/>
      <c r="AR4" s="84"/>
      <c r="AS4" s="84"/>
      <c r="AT4" s="84"/>
      <c r="AU4" s="84" t="s">
        <v>57</v>
      </c>
      <c r="AV4" s="84"/>
      <c r="AW4" s="84"/>
      <c r="AX4" s="84"/>
      <c r="AY4" s="84"/>
      <c r="AZ4" s="84"/>
      <c r="BA4" s="84"/>
      <c r="BB4" s="84"/>
      <c r="BC4" s="84"/>
      <c r="BD4" s="84"/>
      <c r="BE4" s="84"/>
      <c r="BF4" s="84" t="s">
        <v>58</v>
      </c>
      <c r="BG4" s="84"/>
      <c r="BH4" s="84"/>
      <c r="BI4" s="84"/>
      <c r="BJ4" s="84"/>
      <c r="BK4" s="84"/>
      <c r="BL4" s="84"/>
      <c r="BM4" s="84"/>
      <c r="BN4" s="84"/>
      <c r="BO4" s="84"/>
      <c r="BP4" s="84"/>
      <c r="BQ4" s="84" t="s">
        <v>59</v>
      </c>
      <c r="BR4" s="84"/>
      <c r="BS4" s="84"/>
      <c r="BT4" s="84"/>
      <c r="BU4" s="84"/>
      <c r="BV4" s="84"/>
      <c r="BW4" s="84"/>
      <c r="BX4" s="84"/>
      <c r="BY4" s="84"/>
      <c r="BZ4" s="84"/>
      <c r="CA4" s="84"/>
      <c r="CB4" s="84" t="s">
        <v>60</v>
      </c>
      <c r="CC4" s="84"/>
      <c r="CD4" s="84"/>
      <c r="CE4" s="84"/>
      <c r="CF4" s="84"/>
      <c r="CG4" s="84"/>
      <c r="CH4" s="84"/>
      <c r="CI4" s="84"/>
      <c r="CJ4" s="84"/>
      <c r="CK4" s="84"/>
      <c r="CL4" s="84"/>
      <c r="CM4" s="84" t="s">
        <v>61</v>
      </c>
      <c r="CN4" s="84"/>
      <c r="CO4" s="84"/>
      <c r="CP4" s="84"/>
      <c r="CQ4" s="84"/>
      <c r="CR4" s="84"/>
      <c r="CS4" s="84"/>
      <c r="CT4" s="84"/>
      <c r="CU4" s="84"/>
      <c r="CV4" s="84"/>
      <c r="CW4" s="84"/>
      <c r="CX4" s="84" t="s">
        <v>62</v>
      </c>
      <c r="CY4" s="84"/>
      <c r="CZ4" s="84"/>
      <c r="DA4" s="84"/>
      <c r="DB4" s="84"/>
      <c r="DC4" s="84"/>
      <c r="DD4" s="84"/>
      <c r="DE4" s="84"/>
      <c r="DF4" s="84"/>
      <c r="DG4" s="84"/>
      <c r="DH4" s="84"/>
      <c r="DI4" s="84" t="s">
        <v>63</v>
      </c>
      <c r="DJ4" s="84"/>
      <c r="DK4" s="84"/>
      <c r="DL4" s="84"/>
      <c r="DM4" s="84"/>
      <c r="DN4" s="84"/>
      <c r="DO4" s="84"/>
      <c r="DP4" s="84"/>
      <c r="DQ4" s="84"/>
      <c r="DR4" s="84"/>
      <c r="DS4" s="84"/>
      <c r="DT4" s="84" t="s">
        <v>64</v>
      </c>
      <c r="DU4" s="84"/>
      <c r="DV4" s="84"/>
      <c r="DW4" s="84"/>
      <c r="DX4" s="84"/>
      <c r="DY4" s="84"/>
      <c r="DZ4" s="84"/>
      <c r="EA4" s="84"/>
      <c r="EB4" s="84"/>
      <c r="EC4" s="84"/>
      <c r="ED4" s="84"/>
      <c r="EE4" s="84" t="s">
        <v>65</v>
      </c>
      <c r="EF4" s="84"/>
      <c r="EG4" s="84"/>
      <c r="EH4" s="84"/>
      <c r="EI4" s="84"/>
      <c r="EJ4" s="84"/>
      <c r="EK4" s="84"/>
      <c r="EL4" s="84"/>
      <c r="EM4" s="84"/>
      <c r="EN4" s="84"/>
      <c r="EO4" s="84"/>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342122</v>
      </c>
      <c r="D6" s="19">
        <f t="shared" si="3"/>
        <v>46</v>
      </c>
      <c r="E6" s="19">
        <f t="shared" si="3"/>
        <v>17</v>
      </c>
      <c r="F6" s="19">
        <f t="shared" si="3"/>
        <v>4</v>
      </c>
      <c r="G6" s="19">
        <f t="shared" si="3"/>
        <v>0</v>
      </c>
      <c r="H6" s="19" t="str">
        <f t="shared" si="3"/>
        <v>広島県　東広島市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75.87</v>
      </c>
      <c r="P6" s="20">
        <f t="shared" si="3"/>
        <v>0.81</v>
      </c>
      <c r="Q6" s="20">
        <f t="shared" si="3"/>
        <v>79.72</v>
      </c>
      <c r="R6" s="20">
        <f t="shared" si="3"/>
        <v>3350</v>
      </c>
      <c r="S6" s="20">
        <f t="shared" si="3"/>
        <v>189039</v>
      </c>
      <c r="T6" s="20">
        <f t="shared" si="3"/>
        <v>635.15</v>
      </c>
      <c r="U6" s="20">
        <f t="shared" si="3"/>
        <v>297.63</v>
      </c>
      <c r="V6" s="20">
        <f t="shared" si="3"/>
        <v>1525</v>
      </c>
      <c r="W6" s="20">
        <f t="shared" si="3"/>
        <v>1.63</v>
      </c>
      <c r="X6" s="20">
        <f t="shared" si="3"/>
        <v>935.58</v>
      </c>
      <c r="Y6" s="21">
        <f>IF(Y7="",NA(),Y7)</f>
        <v>98.59</v>
      </c>
      <c r="Z6" s="21">
        <f t="shared" ref="Z6:AH6" si="4">IF(Z7="",NA(),Z7)</f>
        <v>98.47</v>
      </c>
      <c r="AA6" s="21">
        <f t="shared" si="4"/>
        <v>98.24</v>
      </c>
      <c r="AB6" s="21">
        <f t="shared" si="4"/>
        <v>93.26</v>
      </c>
      <c r="AC6" s="21">
        <f t="shared" si="4"/>
        <v>99.67</v>
      </c>
      <c r="AD6" s="21">
        <f t="shared" si="4"/>
        <v>102.13</v>
      </c>
      <c r="AE6" s="21">
        <f t="shared" si="4"/>
        <v>101.72</v>
      </c>
      <c r="AF6" s="21">
        <f t="shared" si="4"/>
        <v>102.73</v>
      </c>
      <c r="AG6" s="21">
        <f t="shared" si="4"/>
        <v>105.78</v>
      </c>
      <c r="AH6" s="21">
        <f t="shared" si="4"/>
        <v>106.09</v>
      </c>
      <c r="AI6" s="20" t="str">
        <f>IF(AI7="","",IF(AI7="-","【-】","【"&amp;SUBSTITUTE(TEXT(AI7,"#,##0.00"),"-","△")&amp;"】"))</f>
        <v>【105.35】</v>
      </c>
      <c r="AJ6" s="21">
        <f>IF(AJ7="",NA(),AJ7)</f>
        <v>228.72</v>
      </c>
      <c r="AK6" s="21">
        <f t="shared" ref="AK6:AS6" si="5">IF(AK7="",NA(),AK7)</f>
        <v>244.45</v>
      </c>
      <c r="AL6" s="21">
        <f t="shared" si="5"/>
        <v>252.59</v>
      </c>
      <c r="AM6" s="21">
        <f t="shared" si="5"/>
        <v>270.56</v>
      </c>
      <c r="AN6" s="21">
        <f t="shared" si="5"/>
        <v>288.98</v>
      </c>
      <c r="AO6" s="21">
        <f t="shared" si="5"/>
        <v>109.51</v>
      </c>
      <c r="AP6" s="21">
        <f t="shared" si="5"/>
        <v>112.88</v>
      </c>
      <c r="AQ6" s="21">
        <f t="shared" si="5"/>
        <v>94.97</v>
      </c>
      <c r="AR6" s="21">
        <f t="shared" si="5"/>
        <v>63.96</v>
      </c>
      <c r="AS6" s="21">
        <f t="shared" si="5"/>
        <v>69.42</v>
      </c>
      <c r="AT6" s="20" t="str">
        <f>IF(AT7="","",IF(AT7="-","【-】","【"&amp;SUBSTITUTE(TEXT(AT7,"#,##0.00"),"-","△")&amp;"】"))</f>
        <v>【63.89】</v>
      </c>
      <c r="AU6" s="21">
        <f>IF(AU7="",NA(),AU7)</f>
        <v>149.58000000000001</v>
      </c>
      <c r="AV6" s="21">
        <f t="shared" ref="AV6:BD6" si="6">IF(AV7="",NA(),AV7)</f>
        <v>150.47999999999999</v>
      </c>
      <c r="AW6" s="21">
        <f t="shared" si="6"/>
        <v>119.46</v>
      </c>
      <c r="AX6" s="21">
        <f t="shared" si="6"/>
        <v>147.31</v>
      </c>
      <c r="AY6" s="21">
        <f t="shared" si="6"/>
        <v>170.58</v>
      </c>
      <c r="AZ6" s="21">
        <f t="shared" si="6"/>
        <v>47.44</v>
      </c>
      <c r="BA6" s="21">
        <f t="shared" si="6"/>
        <v>49.18</v>
      </c>
      <c r="BB6" s="21">
        <f t="shared" si="6"/>
        <v>47.72</v>
      </c>
      <c r="BC6" s="21">
        <f t="shared" si="6"/>
        <v>44.24</v>
      </c>
      <c r="BD6" s="21">
        <f t="shared" si="6"/>
        <v>43.07</v>
      </c>
      <c r="BE6" s="20" t="str">
        <f>IF(BE7="","",IF(BE7="-","【-】","【"&amp;SUBSTITUTE(TEXT(BE7,"#,##0.00"),"-","△")&amp;"】"))</f>
        <v>【44.07】</v>
      </c>
      <c r="BF6" s="21">
        <f>IF(BF7="",NA(),BF7)</f>
        <v>2329.6799999999998</v>
      </c>
      <c r="BG6" s="21">
        <f t="shared" ref="BG6:BO6" si="7">IF(BG7="",NA(),BG7)</f>
        <v>2250.86</v>
      </c>
      <c r="BH6" s="21">
        <f t="shared" si="7"/>
        <v>2358.54</v>
      </c>
      <c r="BI6" s="21">
        <f t="shared" si="7"/>
        <v>2348.94</v>
      </c>
      <c r="BJ6" s="21">
        <f t="shared" si="7"/>
        <v>2265.0100000000002</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33.840000000000003</v>
      </c>
      <c r="BR6" s="21">
        <f t="shared" ref="BR6:BZ6" si="8">IF(BR7="",NA(),BR7)</f>
        <v>35.97</v>
      </c>
      <c r="BS6" s="21">
        <f t="shared" si="8"/>
        <v>35.96</v>
      </c>
      <c r="BT6" s="21">
        <f t="shared" si="8"/>
        <v>41.23</v>
      </c>
      <c r="BU6" s="21">
        <f t="shared" si="8"/>
        <v>45.98</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563.45000000000005</v>
      </c>
      <c r="CC6" s="21">
        <f t="shared" ref="CC6:CK6" si="9">IF(CC7="",NA(),CC7)</f>
        <v>502.51</v>
      </c>
      <c r="CD6" s="21">
        <f t="shared" si="9"/>
        <v>506.68</v>
      </c>
      <c r="CE6" s="21">
        <f t="shared" si="9"/>
        <v>435.95</v>
      </c>
      <c r="CF6" s="21">
        <f t="shared" si="9"/>
        <v>390.09</v>
      </c>
      <c r="CG6" s="21">
        <f t="shared" si="9"/>
        <v>221.81</v>
      </c>
      <c r="CH6" s="21">
        <f t="shared" si="9"/>
        <v>230.02</v>
      </c>
      <c r="CI6" s="21">
        <f t="shared" si="9"/>
        <v>228.47</v>
      </c>
      <c r="CJ6" s="21">
        <f t="shared" si="9"/>
        <v>224.88</v>
      </c>
      <c r="CK6" s="21">
        <f t="shared" si="9"/>
        <v>228.64</v>
      </c>
      <c r="CL6" s="20" t="str">
        <f>IF(CL7="","",IF(CL7="-","【-】","【"&amp;SUBSTITUTE(TEXT(CL7,"#,##0.00"),"-","△")&amp;"】"))</f>
        <v>【216.39】</v>
      </c>
      <c r="CM6" s="21">
        <f>IF(CM7="",NA(),CM7)</f>
        <v>51.31</v>
      </c>
      <c r="CN6" s="21">
        <f t="shared" ref="CN6:CV6" si="10">IF(CN7="",NA(),CN7)</f>
        <v>59.19</v>
      </c>
      <c r="CO6" s="21">
        <f t="shared" si="10"/>
        <v>49.49</v>
      </c>
      <c r="CP6" s="21">
        <f t="shared" si="10"/>
        <v>49.49</v>
      </c>
      <c r="CQ6" s="21">
        <f t="shared" si="10"/>
        <v>46.67</v>
      </c>
      <c r="CR6" s="21">
        <f t="shared" si="10"/>
        <v>43.36</v>
      </c>
      <c r="CS6" s="21">
        <f t="shared" si="10"/>
        <v>42.56</v>
      </c>
      <c r="CT6" s="21">
        <f t="shared" si="10"/>
        <v>42.47</v>
      </c>
      <c r="CU6" s="21">
        <f t="shared" si="10"/>
        <v>42.4</v>
      </c>
      <c r="CV6" s="21">
        <f t="shared" si="10"/>
        <v>42.28</v>
      </c>
      <c r="CW6" s="20" t="str">
        <f>IF(CW7="","",IF(CW7="-","【-】","【"&amp;SUBSTITUTE(TEXT(CW7,"#,##0.00"),"-","△")&amp;"】"))</f>
        <v>【42.57】</v>
      </c>
      <c r="CX6" s="21">
        <f>IF(CX7="",NA(),CX7)</f>
        <v>78.5</v>
      </c>
      <c r="CY6" s="21">
        <f t="shared" ref="CY6:DG6" si="11">IF(CY7="",NA(),CY7)</f>
        <v>79.03</v>
      </c>
      <c r="CZ6" s="21">
        <f t="shared" si="11"/>
        <v>80.06</v>
      </c>
      <c r="DA6" s="21">
        <f t="shared" si="11"/>
        <v>82.25</v>
      </c>
      <c r="DB6" s="21">
        <f t="shared" si="11"/>
        <v>81.97</v>
      </c>
      <c r="DC6" s="21">
        <f t="shared" si="11"/>
        <v>83.06</v>
      </c>
      <c r="DD6" s="21">
        <f t="shared" si="11"/>
        <v>83.32</v>
      </c>
      <c r="DE6" s="21">
        <f t="shared" si="11"/>
        <v>83.75</v>
      </c>
      <c r="DF6" s="21">
        <f t="shared" si="11"/>
        <v>84.19</v>
      </c>
      <c r="DG6" s="21">
        <f t="shared" si="11"/>
        <v>84.34</v>
      </c>
      <c r="DH6" s="20" t="str">
        <f>IF(DH7="","",IF(DH7="-","【-】","【"&amp;SUBSTITUTE(TEXT(DH7,"#,##0.00"),"-","△")&amp;"】"))</f>
        <v>【85.24】</v>
      </c>
      <c r="DI6" s="21">
        <f>IF(DI7="",NA(),DI7)</f>
        <v>9.24</v>
      </c>
      <c r="DJ6" s="21">
        <f t="shared" ref="DJ6:DR6" si="12">IF(DJ7="",NA(),DJ7)</f>
        <v>12.89</v>
      </c>
      <c r="DK6" s="21">
        <f t="shared" si="12"/>
        <v>13.73</v>
      </c>
      <c r="DL6" s="21">
        <f t="shared" si="12"/>
        <v>16.579999999999998</v>
      </c>
      <c r="DM6" s="21">
        <f t="shared" si="12"/>
        <v>19.760000000000002</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342122</v>
      </c>
      <c r="D7" s="23">
        <v>46</v>
      </c>
      <c r="E7" s="23">
        <v>17</v>
      </c>
      <c r="F7" s="23">
        <v>4</v>
      </c>
      <c r="G7" s="23">
        <v>0</v>
      </c>
      <c r="H7" s="23" t="s">
        <v>95</v>
      </c>
      <c r="I7" s="23" t="s">
        <v>96</v>
      </c>
      <c r="J7" s="23" t="s">
        <v>97</v>
      </c>
      <c r="K7" s="23" t="s">
        <v>98</v>
      </c>
      <c r="L7" s="23" t="s">
        <v>99</v>
      </c>
      <c r="M7" s="23" t="s">
        <v>100</v>
      </c>
      <c r="N7" s="24" t="s">
        <v>101</v>
      </c>
      <c r="O7" s="24">
        <v>75.87</v>
      </c>
      <c r="P7" s="24">
        <v>0.81</v>
      </c>
      <c r="Q7" s="24">
        <v>79.72</v>
      </c>
      <c r="R7" s="24">
        <v>3350</v>
      </c>
      <c r="S7" s="24">
        <v>189039</v>
      </c>
      <c r="T7" s="24">
        <v>635.15</v>
      </c>
      <c r="U7" s="24">
        <v>297.63</v>
      </c>
      <c r="V7" s="24">
        <v>1525</v>
      </c>
      <c r="W7" s="24">
        <v>1.63</v>
      </c>
      <c r="X7" s="24">
        <v>935.58</v>
      </c>
      <c r="Y7" s="24">
        <v>98.59</v>
      </c>
      <c r="Z7" s="24">
        <v>98.47</v>
      </c>
      <c r="AA7" s="24">
        <v>98.24</v>
      </c>
      <c r="AB7" s="24">
        <v>93.26</v>
      </c>
      <c r="AC7" s="24">
        <v>99.67</v>
      </c>
      <c r="AD7" s="24">
        <v>102.13</v>
      </c>
      <c r="AE7" s="24">
        <v>101.72</v>
      </c>
      <c r="AF7" s="24">
        <v>102.73</v>
      </c>
      <c r="AG7" s="24">
        <v>105.78</v>
      </c>
      <c r="AH7" s="24">
        <v>106.09</v>
      </c>
      <c r="AI7" s="24">
        <v>105.35</v>
      </c>
      <c r="AJ7" s="24">
        <v>228.72</v>
      </c>
      <c r="AK7" s="24">
        <v>244.45</v>
      </c>
      <c r="AL7" s="24">
        <v>252.59</v>
      </c>
      <c r="AM7" s="24">
        <v>270.56</v>
      </c>
      <c r="AN7" s="24">
        <v>288.98</v>
      </c>
      <c r="AO7" s="24">
        <v>109.51</v>
      </c>
      <c r="AP7" s="24">
        <v>112.88</v>
      </c>
      <c r="AQ7" s="24">
        <v>94.97</v>
      </c>
      <c r="AR7" s="24">
        <v>63.96</v>
      </c>
      <c r="AS7" s="24">
        <v>69.42</v>
      </c>
      <c r="AT7" s="24">
        <v>63.89</v>
      </c>
      <c r="AU7" s="24">
        <v>149.58000000000001</v>
      </c>
      <c r="AV7" s="24">
        <v>150.47999999999999</v>
      </c>
      <c r="AW7" s="24">
        <v>119.46</v>
      </c>
      <c r="AX7" s="24">
        <v>147.31</v>
      </c>
      <c r="AY7" s="24">
        <v>170.58</v>
      </c>
      <c r="AZ7" s="24">
        <v>47.44</v>
      </c>
      <c r="BA7" s="24">
        <v>49.18</v>
      </c>
      <c r="BB7" s="24">
        <v>47.72</v>
      </c>
      <c r="BC7" s="24">
        <v>44.24</v>
      </c>
      <c r="BD7" s="24">
        <v>43.07</v>
      </c>
      <c r="BE7" s="24">
        <v>44.07</v>
      </c>
      <c r="BF7" s="24">
        <v>2329.6799999999998</v>
      </c>
      <c r="BG7" s="24">
        <v>2250.86</v>
      </c>
      <c r="BH7" s="24">
        <v>2358.54</v>
      </c>
      <c r="BI7" s="24">
        <v>2348.94</v>
      </c>
      <c r="BJ7" s="24">
        <v>2265.0100000000002</v>
      </c>
      <c r="BK7" s="24">
        <v>1243.71</v>
      </c>
      <c r="BL7" s="24">
        <v>1194.1500000000001</v>
      </c>
      <c r="BM7" s="24">
        <v>1206.79</v>
      </c>
      <c r="BN7" s="24">
        <v>1258.43</v>
      </c>
      <c r="BO7" s="24">
        <v>1163.75</v>
      </c>
      <c r="BP7" s="24">
        <v>1201.79</v>
      </c>
      <c r="BQ7" s="24">
        <v>33.840000000000003</v>
      </c>
      <c r="BR7" s="24">
        <v>35.97</v>
      </c>
      <c r="BS7" s="24">
        <v>35.96</v>
      </c>
      <c r="BT7" s="24">
        <v>41.23</v>
      </c>
      <c r="BU7" s="24">
        <v>45.98</v>
      </c>
      <c r="BV7" s="24">
        <v>74.3</v>
      </c>
      <c r="BW7" s="24">
        <v>72.260000000000005</v>
      </c>
      <c r="BX7" s="24">
        <v>71.84</v>
      </c>
      <c r="BY7" s="24">
        <v>73.36</v>
      </c>
      <c r="BZ7" s="24">
        <v>72.599999999999994</v>
      </c>
      <c r="CA7" s="24">
        <v>75.31</v>
      </c>
      <c r="CB7" s="24">
        <v>563.45000000000005</v>
      </c>
      <c r="CC7" s="24">
        <v>502.51</v>
      </c>
      <c r="CD7" s="24">
        <v>506.68</v>
      </c>
      <c r="CE7" s="24">
        <v>435.95</v>
      </c>
      <c r="CF7" s="24">
        <v>390.09</v>
      </c>
      <c r="CG7" s="24">
        <v>221.81</v>
      </c>
      <c r="CH7" s="24">
        <v>230.02</v>
      </c>
      <c r="CI7" s="24">
        <v>228.47</v>
      </c>
      <c r="CJ7" s="24">
        <v>224.88</v>
      </c>
      <c r="CK7" s="24">
        <v>228.64</v>
      </c>
      <c r="CL7" s="24">
        <v>216.39</v>
      </c>
      <c r="CM7" s="24">
        <v>51.31</v>
      </c>
      <c r="CN7" s="24">
        <v>59.19</v>
      </c>
      <c r="CO7" s="24">
        <v>49.49</v>
      </c>
      <c r="CP7" s="24">
        <v>49.49</v>
      </c>
      <c r="CQ7" s="24">
        <v>46.67</v>
      </c>
      <c r="CR7" s="24">
        <v>43.36</v>
      </c>
      <c r="CS7" s="24">
        <v>42.56</v>
      </c>
      <c r="CT7" s="24">
        <v>42.47</v>
      </c>
      <c r="CU7" s="24">
        <v>42.4</v>
      </c>
      <c r="CV7" s="24">
        <v>42.28</v>
      </c>
      <c r="CW7" s="24">
        <v>42.57</v>
      </c>
      <c r="CX7" s="24">
        <v>78.5</v>
      </c>
      <c r="CY7" s="24">
        <v>79.03</v>
      </c>
      <c r="CZ7" s="24">
        <v>80.06</v>
      </c>
      <c r="DA7" s="24">
        <v>82.25</v>
      </c>
      <c r="DB7" s="24">
        <v>81.97</v>
      </c>
      <c r="DC7" s="24">
        <v>83.06</v>
      </c>
      <c r="DD7" s="24">
        <v>83.32</v>
      </c>
      <c r="DE7" s="24">
        <v>83.75</v>
      </c>
      <c r="DF7" s="24">
        <v>84.19</v>
      </c>
      <c r="DG7" s="24">
        <v>84.34</v>
      </c>
      <c r="DH7" s="24">
        <v>85.24</v>
      </c>
      <c r="DI7" s="24">
        <v>9.24</v>
      </c>
      <c r="DJ7" s="24">
        <v>12.89</v>
      </c>
      <c r="DK7" s="24">
        <v>13.73</v>
      </c>
      <c r="DL7" s="24">
        <v>16.579999999999998</v>
      </c>
      <c r="DM7" s="24">
        <v>19.760000000000002</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角　龍裕</cp:lastModifiedBy>
  <dcterms:created xsi:type="dcterms:W3CDTF">2022-12-01T01:30:43Z</dcterms:created>
  <dcterms:modified xsi:type="dcterms:W3CDTF">2023-01-26T00:35:10Z</dcterms:modified>
  <cp:category/>
</cp:coreProperties>
</file>