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22BdJcSpE1Y/lmZJ0/wVLqjaffbrEMNeAmBeLCVdn4FQlo7w65UcURVL/yUol2f5RbBhfCIyv/7qmwR1LNXMQ==" workbookSaltValue="JXWPIADsa/ms6qAOEdjNwA==" workbookSpinCount="100000" lockStructure="1"/>
  <bookViews>
    <workbookView xWindow="-15" yWindow="7125" windowWidth="28830" windowHeight="7170"/>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<sst xmlns="http://schemas.openxmlformats.org/spreadsheetml/2006/main" count="231" uniqueCount="117">
  <si>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</si>
  <si>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</si>
  <si>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</si>
  <si>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</si>
  <si>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</si>
  <si>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</si>
  <si>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</si>
  <si>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</si>
  <si>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</si>
  <si>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</si>
  <si>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</si>
  <si>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</si>
  <si>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</si>
  <si>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</si>
  <si>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</si>
  <si>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</si>
  <si>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</si>
  <si>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</si>
  <si>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</si>
  <si>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</si>
  <si>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</si>
  <si>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</si>
  <si>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</si>
  <si>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</si>
  <si>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</si>
  <si>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</si>
  <si>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</si>
  <si>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</si>
  <si>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</si>
  <si>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</si>
  <si>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</si>
  <si>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</si>
  <si>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</si>
  <si>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</si>
  <si>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</si>
  <si>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</si>
  <si>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</si>
  <si>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</si>
  <si>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</si>
  <si>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</si>
  <si>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</si>
  <si>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</si>
  <si>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</si>
  <si>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</si>
  <si>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</si>
  <si>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</si>
  <si>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</si>
  <si>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</si>
  <si>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</si>
  <si>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</si>
  <si>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</si>
  <si>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</si>
  <si>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</si>
  <si>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</si>
  <si>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</si>
  <si>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</si>
  <si>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</si>
  <si>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</si>
  <si>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</si>
  <si>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</si>
  <si>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</si>
  <si>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</si>
  <si>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</si>
  <si>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</si>
  <si>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</si>
  <si>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</si>
  <si>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</si>
  <si>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</si>
  <si>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</si>
  <si>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</si>
  <si>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</si>
  <si>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</si>
  <si>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</si>
  <si>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</si>
  <si>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</si>
  <si>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</si>
  <si>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</si>
  <si>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</si>
  <si>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</si>
  <si>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</si>
  <si>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</si>
  <si>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</si>
  <si>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</si>
  <si>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</si>
  <si>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</si>
  <si>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</si>
  <si>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</si>
  <si>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</si>
  <si>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</si>
  <si>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</si>
  <si>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</si>
  <si>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</si>
  <si>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</si>
  <si>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</si>
  <si>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</si>
  <si>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</si>
  <si>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東広島市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</si>
  <si>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</si>
  <si>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</si>
  <si>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</si>
  <si>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</si>
  <si>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</si>
  <si>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</si>
  <si>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</si>
  <si>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</si>
  <si>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</si>
  <si>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</si>
  <si>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</si>
  <si>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</si>
  <si>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</si>
  <si>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</si>
  <si>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</si>
  <si>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</si>
  <si>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</si>
  <si>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○有形固定資産減価償却率
　類似団体</t>
    </r>
    <r>
      <rPr>
        <sz val="11"/>
        <color theme="1"/>
        <rFont val="ＭＳ ゴシック"/>
        <family val="3"/>
        <charset val="128"/>
      </rPr>
      <t>平均値を</t>
    </r>
    <r>
      <rPr>
        <sz val="11"/>
        <color theme="1"/>
        <rFont val="ＭＳ ゴシック"/>
        <family val="3"/>
        <charset val="128"/>
      </rPr>
      <t>下回っていますが、この数値は平成28年度から会計方式を変更したことによるもので、施設が新しいことを示している訳ではありません。建設から20年を超えて老朽化が進んでいる管渠や処理場が存在する点に留意する必要があります。
　また、耐用年数経過していないにもかかわらず老朽化の進んでいる管渠があり、このことへの対応も必要となっています。</t>
    </r>
    <rPh sb="135" eb="137">
      <t>タイヨウ</t>
    </rPh>
    <rPh sb="137" eb="139">
      <t>ネンスウ</t>
    </rPh>
    <rPh sb="139" eb="141">
      <t>ケイカ</t>
    </rPh>
    <rPh sb="153" eb="156">
      <t>ロウキュウカ</t>
    </rPh>
    <rPh sb="157" eb="158">
      <t>スス</t>
    </rPh>
    <rPh sb="162" eb="164">
      <t>カンキョ</t>
    </rPh>
    <rPh sb="174" eb="176">
      <t>タイオウ</t>
    </rPh>
    <rPh sb="177" eb="179">
      <t>ヒツヨウ</t>
    </rPh>
    <phoneticPr fontId="4"/>
  </si>
  <si>
    <t>　本市の農業集落排水事業は、経費回収率、汚水処理原価ともに類似団体平均値と比較して著しく悪い状況にあります。
　今後も引き続き、維持管理費の削減と料金水準の見直しなどによる経営改善が必要です。
　また、汚水適正処理構想にもとづき、公共下水道への接続による施設の廃止などについても検討を進めていきます。</t>
    <rPh sb="35" eb="36">
      <t>アタイ</t>
    </rPh>
    <rPh sb="101" eb="103">
      <t>オスイ</t>
    </rPh>
    <rPh sb="103" eb="105">
      <t>テキセイ</t>
    </rPh>
    <rPh sb="105" eb="107">
      <t>ショリ</t>
    </rPh>
    <rPh sb="107" eb="109">
      <t>コウソウ</t>
    </rPh>
    <phoneticPr fontId="4"/>
  </si>
  <si>
    <t>○経常収支比率
　ほぼ100％となっていますが、一般会計からの繰入が多く、料金水準の見直しなど、経営改善に努める必要があります。
○累積欠損金比率
　類似団体平均値を上回っており、経営改善に向け取り組む必要があります。
○流動比率
　100％を超え、類似団体平均値を大きく上回っています。
○企業債残高対事業規模比率
　減少傾向にありますが、類似団体平均値を上回っており、将来負担が大きくなっています。
○経費回収率
　処理区域内人口密度が低いことにより、類似団体平均値を下回っています。
○汚水処理原価
　類似団体平均値を大きく上回っており、引き続き改善に努める必要があります。
○施設利用率
　類似団体平均値を下回っており、また処理区域内人口が減少傾向にあることから、さらなる低下が懸念されます。
○水洗化率
　類似団体平均値を上回っていますが、引き続き普及啓発活動等による向上を図る必要があります。</t>
    <rPh sb="24" eb="26">
      <t>イッパン</t>
    </rPh>
    <rPh sb="26" eb="28">
      <t>カイケイ</t>
    </rPh>
    <rPh sb="31" eb="33">
      <t>クリイレ</t>
    </rPh>
    <rPh sb="34" eb="35">
      <t>オオ</t>
    </rPh>
    <rPh sb="83" eb="85">
      <t>ウワマワ</t>
    </rPh>
    <rPh sb="125" eb="127">
      <t>ルイジ</t>
    </rPh>
    <rPh sb="127" eb="129">
      <t>ダンタイ</t>
    </rPh>
    <rPh sb="129" eb="132">
      <t>ヘイキンチ</t>
    </rPh>
    <rPh sb="133" eb="134">
      <t>オオ</t>
    </rPh>
    <rPh sb="136" eb="138">
      <t>ウワマワ</t>
    </rPh>
    <rPh sb="160" eb="162">
      <t>ゲンショウ</t>
    </rPh>
    <rPh sb="162" eb="164">
      <t>ケイコウ</t>
    </rPh>
    <rPh sb="186" eb="188">
      <t>ショウライ</t>
    </rPh>
    <rPh sb="188" eb="190">
      <t>フタン</t>
    </rPh>
    <rPh sb="191" eb="192">
      <t>オオ</t>
    </rPh>
    <rPh sb="272" eb="273">
      <t>ヒ</t>
    </rPh>
    <rPh sb="274" eb="275">
      <t>ツヅ</t>
    </rPh>
    <rPh sb="276" eb="278">
      <t>カイゼン</t>
    </rPh>
    <rPh sb="279" eb="280">
      <t>ツト</t>
    </rPh>
    <rPh sb="282" eb="284">
      <t>ヒツヨウ</t>
    </rPh>
    <rPh sb="307" eb="308">
      <t>シタ</t>
    </rPh>
    <rPh sb="375" eb="376">
      <t>ヒ</t>
    </rPh>
    <rPh sb="377" eb="378">
      <t>ツヅ</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</si>
</sst>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FF1-4794-B9FF-31B7D05253DB}"/>
            </c:ext>
          </c:extLst>
        </c:ser>
        <c:dLbls>
          <c:showLegendKey val="0"/>
          <c:showVal val="0"/>
          <c:showCatName val="0"/>
          <c:showSerName val="0"/>
          <c:showPercent val="0"/>
          <c:showBubbleSize val="0"/>
        </c:dLbls>
        <c:gapWidth val="150"/>
        <c:axId val="110941696"/>
        <c:axId val="11094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xmlns:c16r2="http://schemas.microsoft.com/office/drawing/2015/06/chart">
            <c:ext xmlns:c16="http://schemas.microsoft.com/office/drawing/2014/chart" uri="{C3380CC4-5D6E-409C-BE32-E72D297353CC}">
              <c16:uniqueId val="{00000001-0FF1-4794-B9FF-31B7D05253DB}"/>
            </c:ext>
          </c:extLst>
        </c:ser>
        <c:dLbls>
          <c:showLegendKey val="0"/>
          <c:showVal val="0"/>
          <c:showCatName val="0"/>
          <c:showSerName val="0"/>
          <c:showPercent val="0"/>
          <c:showBubbleSize val="0"/>
        </c:dLbls>
        <c:marker val="1"/>
        <c:smooth val="0"/>
        <c:axId val="110941696"/>
        <c:axId val="110943616"/>
      </c:lineChart>
      <c:dateAx>
        <c:axId val="110941696"/>
        <c:scaling>
          <c:orientation val="minMax"/>
        </c:scaling>
        <c:delete val="1"/>
        <c:axPos val="b"/>
        <c:numFmt formatCode="&quot;H&quot;yy" sourceLinked="1"/>
        <c:majorTickMark val="none"/>
        <c:minorTickMark val="none"/>
        <c:tickLblPos val="none"/>
        <c:crossAx val="110943616"/>
        <c:crosses val="autoZero"/>
        <c:auto val="1"/>
        <c:lblOffset val="100"/>
        <c:baseTimeUnit val="years"/>
      </c:dateAx>
      <c:valAx>
        <c:axId val="11094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4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67.09</c:v>
                </c:pt>
                <c:pt idx="1">
                  <c:v>69.72</c:v>
                </c:pt>
                <c:pt idx="2">
                  <c:v>66.61</c:v>
                </c:pt>
                <c:pt idx="3">
                  <c:v>66.61</c:v>
                </c:pt>
                <c:pt idx="4">
                  <c:v>64.42</c:v>
                </c:pt>
              </c:numCache>
            </c:numRef>
          </c:val>
          <c:extLst xmlns:c16r2="http://schemas.microsoft.com/office/drawing/2015/06/chart">
            <c:ext xmlns:c16="http://schemas.microsoft.com/office/drawing/2014/chart" uri="{C3380CC4-5D6E-409C-BE32-E72D297353CC}">
              <c16:uniqueId val="{00000000-A37B-4B55-9E7F-6FBD7AD4D543}"/>
            </c:ext>
          </c:extLst>
        </c:ser>
        <c:dLbls>
          <c:showLegendKey val="0"/>
          <c:showVal val="0"/>
          <c:showCatName val="0"/>
          <c:showSerName val="0"/>
          <c:showPercent val="0"/>
          <c:showBubbleSize val="0"/>
        </c:dLbls>
        <c:gapWidth val="150"/>
        <c:axId val="113214976"/>
        <c:axId val="11321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xmlns:c16r2="http://schemas.microsoft.com/office/drawing/2015/06/chart">
            <c:ext xmlns:c16="http://schemas.microsoft.com/office/drawing/2014/chart" uri="{C3380CC4-5D6E-409C-BE32-E72D297353CC}">
              <c16:uniqueId val="{00000001-A37B-4B55-9E7F-6FBD7AD4D543}"/>
            </c:ext>
          </c:extLst>
        </c:ser>
        <c:dLbls>
          <c:showLegendKey val="0"/>
          <c:showVal val="0"/>
          <c:showCatName val="0"/>
          <c:showSerName val="0"/>
          <c:showPercent val="0"/>
          <c:showBubbleSize val="0"/>
        </c:dLbls>
        <c:marker val="1"/>
        <c:smooth val="0"/>
        <c:axId val="113214976"/>
        <c:axId val="113216896"/>
      </c:lineChart>
      <c:dateAx>
        <c:axId val="113214976"/>
        <c:scaling>
          <c:orientation val="minMax"/>
        </c:scaling>
        <c:delete val="1"/>
        <c:axPos val="b"/>
        <c:numFmt formatCode="&quot;H&quot;yy" sourceLinked="1"/>
        <c:majorTickMark val="none"/>
        <c:minorTickMark val="none"/>
        <c:tickLblPos val="none"/>
        <c:crossAx val="113216896"/>
        <c:crosses val="autoZero"/>
        <c:auto val="1"/>
        <c:lblOffset val="100"/>
        <c:baseTimeUnit val="years"/>
      </c:dateAx>
      <c:valAx>
        <c:axId val="11321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1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88.45</c:v>
                </c:pt>
                <c:pt idx="1">
                  <c:v>88.1</c:v>
                </c:pt>
                <c:pt idx="2">
                  <c:v>87.88</c:v>
                </c:pt>
                <c:pt idx="3">
                  <c:v>87.11</c:v>
                </c:pt>
                <c:pt idx="4">
                  <c:v>88.85</c:v>
                </c:pt>
              </c:numCache>
            </c:numRef>
          </c:val>
          <c:extLst xmlns:c16r2="http://schemas.microsoft.com/office/drawing/2015/06/chart">
            <c:ext xmlns:c16="http://schemas.microsoft.com/office/drawing/2014/chart" uri="{C3380CC4-5D6E-409C-BE32-E72D297353CC}">
              <c16:uniqueId val="{00000000-7B85-4D6F-AC2F-CAC0CAE3E12F}"/>
            </c:ext>
          </c:extLst>
        </c:ser>
        <c:dLbls>
          <c:showLegendKey val="0"/>
          <c:showVal val="0"/>
          <c:showCatName val="0"/>
          <c:showSerName val="0"/>
          <c:showPercent val="0"/>
          <c:showBubbleSize val="0"/>
        </c:dLbls>
        <c:gapWidth val="150"/>
        <c:axId val="113457024"/>
        <c:axId val="11345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xmlns:c16r2="http://schemas.microsoft.com/office/drawing/2015/06/chart">
            <c:ext xmlns:c16="http://schemas.microsoft.com/office/drawing/2014/chart" uri="{C3380CC4-5D6E-409C-BE32-E72D297353CC}">
              <c16:uniqueId val="{00000001-7B85-4D6F-AC2F-CAC0CAE3E12F}"/>
            </c:ext>
          </c:extLst>
        </c:ser>
        <c:dLbls>
          <c:showLegendKey val="0"/>
          <c:showVal val="0"/>
          <c:showCatName val="0"/>
          <c:showSerName val="0"/>
          <c:showPercent val="0"/>
          <c:showBubbleSize val="0"/>
        </c:dLbls>
        <c:marker val="1"/>
        <c:smooth val="0"/>
        <c:axId val="113457024"/>
        <c:axId val="113459200"/>
      </c:lineChart>
      <c:dateAx>
        <c:axId val="113457024"/>
        <c:scaling>
          <c:orientation val="minMax"/>
        </c:scaling>
        <c:delete val="1"/>
        <c:axPos val="b"/>
        <c:numFmt formatCode="&quot;H&quot;yy" sourceLinked="1"/>
        <c:majorTickMark val="none"/>
        <c:minorTickMark val="none"/>
        <c:tickLblPos val="none"/>
        <c:crossAx val="113459200"/>
        <c:crosses val="autoZero"/>
        <c:auto val="1"/>
        <c:lblOffset val="100"/>
        <c:baseTimeUnit val="years"/>
      </c:dateAx>
      <c:valAx>
        <c:axId val="11345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5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95.13</c:v>
                </c:pt>
                <c:pt idx="1">
                  <c:v>98.68</c:v>
                </c:pt>
                <c:pt idx="2">
                  <c:v>97.95</c:v>
                </c:pt>
                <c:pt idx="3">
                  <c:v>98.12</c:v>
                </c:pt>
                <c:pt idx="4">
                  <c:v>98.6</c:v>
                </c:pt>
              </c:numCache>
            </c:numRef>
          </c:val>
          <c:extLst xmlns:c16r2="http://schemas.microsoft.com/office/drawing/2015/06/chart">
            <c:ext xmlns:c16="http://schemas.microsoft.com/office/drawing/2014/chart" uri="{C3380CC4-5D6E-409C-BE32-E72D297353CC}">
              <c16:uniqueId val="{00000000-55FA-45F7-BB42-5E28F79D38E3}"/>
            </c:ext>
          </c:extLst>
        </c:ser>
        <c:dLbls>
          <c:showLegendKey val="0"/>
          <c:showVal val="0"/>
          <c:showCatName val="0"/>
          <c:showSerName val="0"/>
          <c:showPercent val="0"/>
          <c:showBubbleSize val="0"/>
        </c:dLbls>
        <c:gapWidth val="150"/>
        <c:axId val="111572864"/>
        <c:axId val="11157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100.95</c:v>
                </c:pt>
                <c:pt idx="1">
                  <c:v>101.77</c:v>
                </c:pt>
                <c:pt idx="2">
                  <c:v>103.6</c:v>
                </c:pt>
                <c:pt idx="3">
                  <c:v>106.37</c:v>
                </c:pt>
                <c:pt idx="4">
                  <c:v>106.07</c:v>
                </c:pt>
              </c:numCache>
            </c:numRef>
          </c:val>
          <c:smooth val="0"/>
          <c:extLst xmlns:c16r2="http://schemas.microsoft.com/office/drawing/2015/06/chart">
            <c:ext xmlns:c16="http://schemas.microsoft.com/office/drawing/2014/chart" uri="{C3380CC4-5D6E-409C-BE32-E72D297353CC}">
              <c16:uniqueId val="{00000001-55FA-45F7-BB42-5E28F79D38E3}"/>
            </c:ext>
          </c:extLst>
        </c:ser>
        <c:dLbls>
          <c:showLegendKey val="0"/>
          <c:showVal val="0"/>
          <c:showCatName val="0"/>
          <c:showSerName val="0"/>
          <c:showPercent val="0"/>
          <c:showBubbleSize val="0"/>
        </c:dLbls>
        <c:marker val="1"/>
        <c:smooth val="0"/>
        <c:axId val="111572864"/>
        <c:axId val="111579136"/>
      </c:lineChart>
      <c:dateAx>
        <c:axId val="111572864"/>
        <c:scaling>
          <c:orientation val="minMax"/>
        </c:scaling>
        <c:delete val="1"/>
        <c:axPos val="b"/>
        <c:numFmt formatCode="&quot;H&quot;yy" sourceLinked="1"/>
        <c:majorTickMark val="none"/>
        <c:minorTickMark val="none"/>
        <c:tickLblPos val="none"/>
        <c:crossAx val="111579136"/>
        <c:crosses val="autoZero"/>
        <c:auto val="1"/>
        <c:lblOffset val="100"/>
        <c:baseTimeUnit val="years"/>
      </c:dateAx>
      <c:valAx>
        <c:axId val="11157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7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8.14</c:v>
                </c:pt>
                <c:pt idx="1">
                  <c:v>11.88</c:v>
                </c:pt>
                <c:pt idx="2">
                  <c:v>15.44</c:v>
                </c:pt>
                <c:pt idx="3">
                  <c:v>18.190000000000001</c:v>
                </c:pt>
                <c:pt idx="4">
                  <c:v>20.27</c:v>
                </c:pt>
              </c:numCache>
            </c:numRef>
          </c:val>
          <c:extLst xmlns:c16r2="http://schemas.microsoft.com/office/drawing/2015/06/chart">
            <c:ext xmlns:c16="http://schemas.microsoft.com/office/drawing/2014/chart" uri="{C3380CC4-5D6E-409C-BE32-E72D297353CC}">
              <c16:uniqueId val="{00000000-92C4-49BB-8BB2-8A9776A817BF}"/>
            </c:ext>
          </c:extLst>
        </c:ser>
        <c:dLbls>
          <c:showLegendKey val="0"/>
          <c:showVal val="0"/>
          <c:showCatName val="0"/>
          <c:showSerName val="0"/>
          <c:showPercent val="0"/>
          <c:showBubbleSize val="0"/>
        </c:dLbls>
        <c:gapWidth val="150"/>
        <c:axId val="111618304"/>
        <c:axId val="11162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24.87</c:v>
                </c:pt>
                <c:pt idx="1">
                  <c:v>24.13</c:v>
                </c:pt>
                <c:pt idx="2">
                  <c:v>23.06</c:v>
                </c:pt>
                <c:pt idx="3">
                  <c:v>20.34</c:v>
                </c:pt>
                <c:pt idx="4">
                  <c:v>21.85</c:v>
                </c:pt>
              </c:numCache>
            </c:numRef>
          </c:val>
          <c:smooth val="0"/>
          <c:extLst xmlns:c16r2="http://schemas.microsoft.com/office/drawing/2015/06/chart">
            <c:ext xmlns:c16="http://schemas.microsoft.com/office/drawing/2014/chart" uri="{C3380CC4-5D6E-409C-BE32-E72D297353CC}">
              <c16:uniqueId val="{00000001-92C4-49BB-8BB2-8A9776A817BF}"/>
            </c:ext>
          </c:extLst>
        </c:ser>
        <c:dLbls>
          <c:showLegendKey val="0"/>
          <c:showVal val="0"/>
          <c:showCatName val="0"/>
          <c:showSerName val="0"/>
          <c:showPercent val="0"/>
          <c:showBubbleSize val="0"/>
        </c:dLbls>
        <c:marker val="1"/>
        <c:smooth val="0"/>
        <c:axId val="111618304"/>
        <c:axId val="111620480"/>
      </c:lineChart>
      <c:dateAx>
        <c:axId val="111618304"/>
        <c:scaling>
          <c:orientation val="minMax"/>
        </c:scaling>
        <c:delete val="1"/>
        <c:axPos val="b"/>
        <c:numFmt formatCode="&quot;H&quot;yy" sourceLinked="1"/>
        <c:majorTickMark val="none"/>
        <c:minorTickMark val="none"/>
        <c:tickLblPos val="none"/>
        <c:crossAx val="111620480"/>
        <c:crosses val="autoZero"/>
        <c:auto val="1"/>
        <c:lblOffset val="100"/>
        <c:baseTimeUnit val="years"/>
      </c:dateAx>
      <c:valAx>
        <c:axId val="11162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1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CE4-4497-8E83-302B87F1CA92}"/>
            </c:ext>
          </c:extLst>
        </c:ser>
        <c:dLbls>
          <c:showLegendKey val="0"/>
          <c:showVal val="0"/>
          <c:showCatName val="0"/>
          <c:showSerName val="0"/>
          <c:showPercent val="0"/>
          <c:showBubbleSize val="0"/>
        </c:dLbls>
        <c:gapWidth val="150"/>
        <c:axId val="111661440"/>
        <c:axId val="11166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4CE4-4497-8E83-302B87F1CA92}"/>
            </c:ext>
          </c:extLst>
        </c:ser>
        <c:dLbls>
          <c:showLegendKey val="0"/>
          <c:showVal val="0"/>
          <c:showCatName val="0"/>
          <c:showSerName val="0"/>
          <c:showPercent val="0"/>
          <c:showBubbleSize val="0"/>
        </c:dLbls>
        <c:marker val="1"/>
        <c:smooth val="0"/>
        <c:axId val="111661440"/>
        <c:axId val="111663360"/>
      </c:lineChart>
      <c:dateAx>
        <c:axId val="111661440"/>
        <c:scaling>
          <c:orientation val="minMax"/>
        </c:scaling>
        <c:delete val="1"/>
        <c:axPos val="b"/>
        <c:numFmt formatCode="&quot;H&quot;yy" sourceLinked="1"/>
        <c:majorTickMark val="none"/>
        <c:minorTickMark val="none"/>
        <c:tickLblPos val="none"/>
        <c:crossAx val="111663360"/>
        <c:crosses val="autoZero"/>
        <c:auto val="1"/>
        <c:lblOffset val="100"/>
        <c:baseTimeUnit val="years"/>
      </c:dateAx>
      <c:valAx>
        <c:axId val="11166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6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129.46</c:v>
                </c:pt>
                <c:pt idx="1">
                  <c:v>136.06</c:v>
                </c:pt>
                <c:pt idx="2">
                  <c:v>140.13</c:v>
                </c:pt>
                <c:pt idx="3">
                  <c:v>148.83000000000001</c:v>
                </c:pt>
                <c:pt idx="4">
                  <c:v>159.31</c:v>
                </c:pt>
              </c:numCache>
            </c:numRef>
          </c:val>
          <c:extLst xmlns:c16r2="http://schemas.microsoft.com/office/drawing/2015/06/chart">
            <c:ext xmlns:c16="http://schemas.microsoft.com/office/drawing/2014/chart" uri="{C3380CC4-5D6E-409C-BE32-E72D297353CC}">
              <c16:uniqueId val="{00000000-DFC4-40C3-92DE-883B88508BCF}"/>
            </c:ext>
          </c:extLst>
        </c:ser>
        <c:dLbls>
          <c:showLegendKey val="0"/>
          <c:showVal val="0"/>
          <c:showCatName val="0"/>
          <c:showSerName val="0"/>
          <c:showPercent val="0"/>
          <c:showBubbleSize val="0"/>
        </c:dLbls>
        <c:gapWidth val="150"/>
        <c:axId val="111711744"/>
        <c:axId val="11171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224.04</c:v>
                </c:pt>
                <c:pt idx="1">
                  <c:v>227.4</c:v>
                </c:pt>
                <c:pt idx="2">
                  <c:v>193.99</c:v>
                </c:pt>
                <c:pt idx="3">
                  <c:v>139.02000000000001</c:v>
                </c:pt>
                <c:pt idx="4">
                  <c:v>132.04</c:v>
                </c:pt>
              </c:numCache>
            </c:numRef>
          </c:val>
          <c:smooth val="0"/>
          <c:extLst xmlns:c16r2="http://schemas.microsoft.com/office/drawing/2015/06/chart">
            <c:ext xmlns:c16="http://schemas.microsoft.com/office/drawing/2014/chart" uri="{C3380CC4-5D6E-409C-BE32-E72D297353CC}">
              <c16:uniqueId val="{00000001-DFC4-40C3-92DE-883B88508BCF}"/>
            </c:ext>
          </c:extLst>
        </c:ser>
        <c:dLbls>
          <c:showLegendKey val="0"/>
          <c:showVal val="0"/>
          <c:showCatName val="0"/>
          <c:showSerName val="0"/>
          <c:showPercent val="0"/>
          <c:showBubbleSize val="0"/>
        </c:dLbls>
        <c:marker val="1"/>
        <c:smooth val="0"/>
        <c:axId val="111711744"/>
        <c:axId val="111713664"/>
      </c:lineChart>
      <c:dateAx>
        <c:axId val="111711744"/>
        <c:scaling>
          <c:orientation val="minMax"/>
        </c:scaling>
        <c:delete val="1"/>
        <c:axPos val="b"/>
        <c:numFmt formatCode="&quot;H&quot;yy" sourceLinked="1"/>
        <c:majorTickMark val="none"/>
        <c:minorTickMark val="none"/>
        <c:tickLblPos val="none"/>
        <c:crossAx val="111713664"/>
        <c:crosses val="autoZero"/>
        <c:auto val="1"/>
        <c:lblOffset val="100"/>
        <c:baseTimeUnit val="years"/>
      </c:dateAx>
      <c:valAx>
        <c:axId val="11171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1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168.35</c:v>
                </c:pt>
                <c:pt idx="1">
                  <c:v>151.41</c:v>
                </c:pt>
                <c:pt idx="2">
                  <c:v>162.84</c:v>
                </c:pt>
                <c:pt idx="3">
                  <c:v>158.41</c:v>
                </c:pt>
                <c:pt idx="4">
                  <c:v>147.08000000000001</c:v>
                </c:pt>
              </c:numCache>
            </c:numRef>
          </c:val>
          <c:extLst xmlns:c16r2="http://schemas.microsoft.com/office/drawing/2015/06/chart">
            <c:ext xmlns:c16="http://schemas.microsoft.com/office/drawing/2014/chart" uri="{C3380CC4-5D6E-409C-BE32-E72D297353CC}">
              <c16:uniqueId val="{00000000-5DE3-44FB-80C9-6BAF579903DC}"/>
            </c:ext>
          </c:extLst>
        </c:ser>
        <c:dLbls>
          <c:showLegendKey val="0"/>
          <c:showVal val="0"/>
          <c:showCatName val="0"/>
          <c:showSerName val="0"/>
          <c:showPercent val="0"/>
          <c:showBubbleSize val="0"/>
        </c:dLbls>
        <c:gapWidth val="150"/>
        <c:axId val="112854912"/>
        <c:axId val="11286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29.91</c:v>
                </c:pt>
                <c:pt idx="1">
                  <c:v>29.54</c:v>
                </c:pt>
                <c:pt idx="2">
                  <c:v>26.99</c:v>
                </c:pt>
                <c:pt idx="3">
                  <c:v>29.13</c:v>
                </c:pt>
                <c:pt idx="4">
                  <c:v>35.69</c:v>
                </c:pt>
              </c:numCache>
            </c:numRef>
          </c:val>
          <c:smooth val="0"/>
          <c:extLst xmlns:c16r2="http://schemas.microsoft.com/office/drawing/2015/06/chart">
            <c:ext xmlns:c16="http://schemas.microsoft.com/office/drawing/2014/chart" uri="{C3380CC4-5D6E-409C-BE32-E72D297353CC}">
              <c16:uniqueId val="{00000001-5DE3-44FB-80C9-6BAF579903DC}"/>
            </c:ext>
          </c:extLst>
        </c:ser>
        <c:dLbls>
          <c:showLegendKey val="0"/>
          <c:showVal val="0"/>
          <c:showCatName val="0"/>
          <c:showSerName val="0"/>
          <c:showPercent val="0"/>
          <c:showBubbleSize val="0"/>
        </c:dLbls>
        <c:marker val="1"/>
        <c:smooth val="0"/>
        <c:axId val="112854912"/>
        <c:axId val="112861184"/>
      </c:lineChart>
      <c:dateAx>
        <c:axId val="112854912"/>
        <c:scaling>
          <c:orientation val="minMax"/>
        </c:scaling>
        <c:delete val="1"/>
        <c:axPos val="b"/>
        <c:numFmt formatCode="&quot;H&quot;yy" sourceLinked="1"/>
        <c:majorTickMark val="none"/>
        <c:minorTickMark val="none"/>
        <c:tickLblPos val="none"/>
        <c:crossAx val="112861184"/>
        <c:crosses val="autoZero"/>
        <c:auto val="1"/>
        <c:lblOffset val="100"/>
        <c:baseTimeUnit val="years"/>
      </c:dateAx>
      <c:valAx>
        <c:axId val="11286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5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1995.81</c:v>
                </c:pt>
                <c:pt idx="1">
                  <c:v>1876.35</c:v>
                </c:pt>
                <c:pt idx="2">
                  <c:v>1799.05</c:v>
                </c:pt>
                <c:pt idx="3">
                  <c:v>1698.98</c:v>
                </c:pt>
                <c:pt idx="4">
                  <c:v>1710.55</c:v>
                </c:pt>
              </c:numCache>
            </c:numRef>
          </c:val>
          <c:extLst xmlns:c16r2="http://schemas.microsoft.com/office/drawing/2015/06/chart">
            <c:ext xmlns:c16="http://schemas.microsoft.com/office/drawing/2014/chart" uri="{C3380CC4-5D6E-409C-BE32-E72D297353CC}">
              <c16:uniqueId val="{00000000-B8B1-499D-96F4-EE0BFAEF814C}"/>
            </c:ext>
          </c:extLst>
        </c:ser>
        <c:dLbls>
          <c:showLegendKey val="0"/>
          <c:showVal val="0"/>
          <c:showCatName val="0"/>
          <c:showSerName val="0"/>
          <c:showPercent val="0"/>
          <c:showBubbleSize val="0"/>
        </c:dLbls>
        <c:gapWidth val="150"/>
        <c:axId val="112894720"/>
        <c:axId val="11289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xmlns:c16r2="http://schemas.microsoft.com/office/drawing/2015/06/chart">
            <c:ext xmlns:c16="http://schemas.microsoft.com/office/drawing/2014/chart" uri="{C3380CC4-5D6E-409C-BE32-E72D297353CC}">
              <c16:uniqueId val="{00000001-B8B1-499D-96F4-EE0BFAEF814C}"/>
            </c:ext>
          </c:extLst>
        </c:ser>
        <c:dLbls>
          <c:showLegendKey val="0"/>
          <c:showVal val="0"/>
          <c:showCatName val="0"/>
          <c:showSerName val="0"/>
          <c:showPercent val="0"/>
          <c:showBubbleSize val="0"/>
        </c:dLbls>
        <c:marker val="1"/>
        <c:smooth val="0"/>
        <c:axId val="112894720"/>
        <c:axId val="112896640"/>
      </c:lineChart>
      <c:dateAx>
        <c:axId val="112894720"/>
        <c:scaling>
          <c:orientation val="minMax"/>
        </c:scaling>
        <c:delete val="1"/>
        <c:axPos val="b"/>
        <c:numFmt formatCode="&quot;H&quot;yy" sourceLinked="1"/>
        <c:majorTickMark val="none"/>
        <c:minorTickMark val="none"/>
        <c:tickLblPos val="none"/>
        <c:crossAx val="112896640"/>
        <c:crosses val="autoZero"/>
        <c:auto val="1"/>
        <c:lblOffset val="100"/>
        <c:baseTimeUnit val="years"/>
      </c:dateAx>
      <c:valAx>
        <c:axId val="11289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9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42.5</c:v>
                </c:pt>
                <c:pt idx="1">
                  <c:v>53.7</c:v>
                </c:pt>
                <c:pt idx="2">
                  <c:v>56.06</c:v>
                </c:pt>
                <c:pt idx="3">
                  <c:v>45.36</c:v>
                </c:pt>
                <c:pt idx="4">
                  <c:v>51.1</c:v>
                </c:pt>
              </c:numCache>
            </c:numRef>
          </c:val>
          <c:extLst xmlns:c16r2="http://schemas.microsoft.com/office/drawing/2015/06/chart">
            <c:ext xmlns:c16="http://schemas.microsoft.com/office/drawing/2014/chart" uri="{C3380CC4-5D6E-409C-BE32-E72D297353CC}">
              <c16:uniqueId val="{00000000-A486-4713-9009-8ECA8724AD11}"/>
            </c:ext>
          </c:extLst>
        </c:ser>
        <c:dLbls>
          <c:showLegendKey val="0"/>
          <c:showVal val="0"/>
          <c:showCatName val="0"/>
          <c:showSerName val="0"/>
          <c:showPercent val="0"/>
          <c:showBubbleSize val="0"/>
        </c:dLbls>
        <c:gapWidth val="150"/>
        <c:axId val="113255168"/>
        <c:axId val="11325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xmlns:c16r2="http://schemas.microsoft.com/office/drawing/2015/06/chart">
            <c:ext xmlns:c16="http://schemas.microsoft.com/office/drawing/2014/chart" uri="{C3380CC4-5D6E-409C-BE32-E72D297353CC}">
              <c16:uniqueId val="{00000001-A486-4713-9009-8ECA8724AD11}"/>
            </c:ext>
          </c:extLst>
        </c:ser>
        <c:dLbls>
          <c:showLegendKey val="0"/>
          <c:showVal val="0"/>
          <c:showCatName val="0"/>
          <c:showSerName val="0"/>
          <c:showPercent val="0"/>
          <c:showBubbleSize val="0"/>
        </c:dLbls>
        <c:marker val="1"/>
        <c:smooth val="0"/>
        <c:axId val="113255168"/>
        <c:axId val="113257088"/>
      </c:lineChart>
      <c:dateAx>
        <c:axId val="113255168"/>
        <c:scaling>
          <c:orientation val="minMax"/>
        </c:scaling>
        <c:delete val="1"/>
        <c:axPos val="b"/>
        <c:numFmt formatCode="&quot;H&quot;yy" sourceLinked="1"/>
        <c:majorTickMark val="none"/>
        <c:minorTickMark val="none"/>
        <c:tickLblPos val="none"/>
        <c:crossAx val="113257088"/>
        <c:crosses val="autoZero"/>
        <c:auto val="1"/>
        <c:lblOffset val="100"/>
        <c:baseTimeUnit val="years"/>
      </c:dateAx>
      <c:valAx>
        <c:axId val="11325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5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514.71</c:v>
                </c:pt>
                <c:pt idx="1">
                  <c:v>408.12</c:v>
                </c:pt>
                <c:pt idx="2">
                  <c:v>399.93</c:v>
                </c:pt>
                <c:pt idx="3">
                  <c:v>485</c:v>
                </c:pt>
                <c:pt idx="4">
                  <c:v>431.69</c:v>
                </c:pt>
              </c:numCache>
            </c:numRef>
          </c:val>
          <c:extLst xmlns:c16r2="http://schemas.microsoft.com/office/drawing/2015/06/chart">
            <c:ext xmlns:c16="http://schemas.microsoft.com/office/drawing/2014/chart" uri="{C3380CC4-5D6E-409C-BE32-E72D297353CC}">
              <c16:uniqueId val="{00000000-089B-44F7-93A8-7BFE4C270983}"/>
            </c:ext>
          </c:extLst>
        </c:ser>
        <c:dLbls>
          <c:showLegendKey val="0"/>
          <c:showVal val="0"/>
          <c:showCatName val="0"/>
          <c:showSerName val="0"/>
          <c:showPercent val="0"/>
          <c:showBubbleSize val="0"/>
        </c:dLbls>
        <c:gapWidth val="150"/>
        <c:axId val="113308800"/>
        <c:axId val="11331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xmlns:c16r2="http://schemas.microsoft.com/office/drawing/2015/06/chart">
            <c:ext xmlns:c16="http://schemas.microsoft.com/office/drawing/2014/chart" uri="{C3380CC4-5D6E-409C-BE32-E72D297353CC}">
              <c16:uniqueId val="{00000001-089B-44F7-93A8-7BFE4C270983}"/>
            </c:ext>
          </c:extLst>
        </c:ser>
        <c:dLbls>
          <c:showLegendKey val="0"/>
          <c:showVal val="0"/>
          <c:showCatName val="0"/>
          <c:showSerName val="0"/>
          <c:showPercent val="0"/>
          <c:showBubbleSize val="0"/>
        </c:dLbls>
        <c:marker val="1"/>
        <c:smooth val="0"/>
        <c:axId val="113308800"/>
        <c:axId val="113310720"/>
      </c:lineChart>
      <c:dateAx>
        <c:axId val="113308800"/>
        <c:scaling>
          <c:orientation val="minMax"/>
        </c:scaling>
        <c:delete val="1"/>
        <c:axPos val="b"/>
        <c:numFmt formatCode="&quot;H&quot;yy" sourceLinked="1"/>
        <c:majorTickMark val="none"/>
        <c:minorTickMark val="none"/>
        <c:tickLblPos val="none"/>
        <c:crossAx val="113310720"/>
        <c:crosses val="autoZero"/>
        <c:auto val="1"/>
        <c:lblOffset val="100"/>
        <c:baseTimeUnit val="years"/>
      </c:dateAx>
      <c:valAx>
        <c:axId val="11331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0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E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広島県　東広島市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3" t="s">
        <v>1</v>
      </c>
      <c r="C7" s="53"/>
      <c r="D7" s="53"/>
      <c r="E7" s="53"/>
      <c r="F7" s="53"/>
      <c r="G7" s="53"/>
      <c r="H7" s="53"/>
      <c r="I7" s="53" t="s">
        <v>2</v>
      </c>
      <c r="J7" s="53"/>
      <c r="K7" s="53"/>
      <c r="L7" s="53"/>
      <c r="M7" s="53"/>
      <c r="N7" s="53"/>
      <c r="O7" s="53"/>
      <c r="P7" s="53" t="s">
        <v>3</v>
      </c>
      <c r="Q7" s="53"/>
      <c r="R7" s="53"/>
      <c r="S7" s="53"/>
      <c r="T7" s="53"/>
      <c r="U7" s="53"/>
      <c r="V7" s="53"/>
      <c r="W7" s="53" t="s">
        <v>4</v>
      </c>
      <c r="X7" s="53"/>
      <c r="Y7" s="53"/>
      <c r="Z7" s="53"/>
      <c r="AA7" s="53"/>
      <c r="AB7" s="53"/>
      <c r="AC7" s="53"/>
      <c r="AD7" s="53" t="s">
        <v>5</v>
      </c>
      <c r="AE7" s="53"/>
      <c r="AF7" s="53"/>
      <c r="AG7" s="53"/>
      <c r="AH7" s="53"/>
      <c r="AI7" s="53"/>
      <c r="AJ7" s="53"/>
      <c r="AK7" s="3"/>
      <c r="AL7" s="53" t="s">
        <v>6</v>
      </c>
      <c r="AM7" s="53"/>
      <c r="AN7" s="53"/>
      <c r="AO7" s="53"/>
      <c r="AP7" s="53"/>
      <c r="AQ7" s="53"/>
      <c r="AR7" s="53"/>
      <c r="AS7" s="53"/>
      <c r="AT7" s="53" t="s">
        <v>7</v>
      </c>
      <c r="AU7" s="53"/>
      <c r="AV7" s="53"/>
      <c r="AW7" s="53"/>
      <c r="AX7" s="53"/>
      <c r="AY7" s="53"/>
      <c r="AZ7" s="53"/>
      <c r="BA7" s="53"/>
      <c r="BB7" s="53" t="s">
        <v>8</v>
      </c>
      <c r="BC7" s="53"/>
      <c r="BD7" s="53"/>
      <c r="BE7" s="53"/>
      <c r="BF7" s="53"/>
      <c r="BG7" s="53"/>
      <c r="BH7" s="53"/>
      <c r="BI7" s="53"/>
      <c r="BJ7" s="3"/>
      <c r="BK7" s="3"/>
      <c r="BL7" s="81" t="s">
        <v>9</v>
      </c>
      <c r="BM7" s="82"/>
      <c r="BN7" s="82"/>
      <c r="BO7" s="82"/>
      <c r="BP7" s="82"/>
      <c r="BQ7" s="82"/>
      <c r="BR7" s="82"/>
      <c r="BS7" s="82"/>
      <c r="BT7" s="82"/>
      <c r="BU7" s="82"/>
      <c r="BV7" s="82"/>
      <c r="BW7" s="82"/>
      <c r="BX7" s="82"/>
      <c r="BY7" s="83"/>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非設置</v>
      </c>
      <c r="AE8" s="78"/>
      <c r="AF8" s="78"/>
      <c r="AG8" s="78"/>
      <c r="AH8" s="78"/>
      <c r="AI8" s="78"/>
      <c r="AJ8" s="78"/>
      <c r="AK8" s="3"/>
      <c r="AL8" s="52">
        <f>データ!S6</f>
        <v>189039</v>
      </c>
      <c r="AM8" s="52"/>
      <c r="AN8" s="52"/>
      <c r="AO8" s="52"/>
      <c r="AP8" s="52"/>
      <c r="AQ8" s="52"/>
      <c r="AR8" s="52"/>
      <c r="AS8" s="52"/>
      <c r="AT8" s="51">
        <f>データ!T6</f>
        <v>635.15</v>
      </c>
      <c r="AU8" s="51"/>
      <c r="AV8" s="51"/>
      <c r="AW8" s="51"/>
      <c r="AX8" s="51"/>
      <c r="AY8" s="51"/>
      <c r="AZ8" s="51"/>
      <c r="BA8" s="51"/>
      <c r="BB8" s="51">
        <f>データ!U6</f>
        <v>297.63</v>
      </c>
      <c r="BC8" s="51"/>
      <c r="BD8" s="51"/>
      <c r="BE8" s="51"/>
      <c r="BF8" s="51"/>
      <c r="BG8" s="51"/>
      <c r="BH8" s="51"/>
      <c r="BI8" s="51"/>
      <c r="BJ8" s="3"/>
      <c r="BK8" s="3"/>
      <c r="BL8" s="73" t="s">
        <v>10</v>
      </c>
      <c r="BM8" s="74"/>
      <c r="BN8" s="75" t="s">
        <v>11</v>
      </c>
      <c r="BO8" s="75"/>
      <c r="BP8" s="75"/>
      <c r="BQ8" s="75"/>
      <c r="BR8" s="75"/>
      <c r="BS8" s="75"/>
      <c r="BT8" s="75"/>
      <c r="BU8" s="75"/>
      <c r="BV8" s="75"/>
      <c r="BW8" s="75"/>
      <c r="BX8" s="75"/>
      <c r="BY8" s="76"/>
    </row>
    <row r="9" spans="1:78" ht="18.75" customHeight="1" x14ac:dyDescent="0.15">
      <c r="A9" s="2"/>
      <c r="B9" s="53" t="s">
        <v>12</v>
      </c>
      <c r="C9" s="53"/>
      <c r="D9" s="53"/>
      <c r="E9" s="53"/>
      <c r="F9" s="53"/>
      <c r="G9" s="53"/>
      <c r="H9" s="53"/>
      <c r="I9" s="53" t="s">
        <v>13</v>
      </c>
      <c r="J9" s="53"/>
      <c r="K9" s="53"/>
      <c r="L9" s="53"/>
      <c r="M9" s="53"/>
      <c r="N9" s="53"/>
      <c r="O9" s="53"/>
      <c r="P9" s="53" t="s">
        <v>14</v>
      </c>
      <c r="Q9" s="53"/>
      <c r="R9" s="53"/>
      <c r="S9" s="53"/>
      <c r="T9" s="53"/>
      <c r="U9" s="53"/>
      <c r="V9" s="53"/>
      <c r="W9" s="53" t="s">
        <v>15</v>
      </c>
      <c r="X9" s="53"/>
      <c r="Y9" s="53"/>
      <c r="Z9" s="53"/>
      <c r="AA9" s="53"/>
      <c r="AB9" s="53"/>
      <c r="AC9" s="53"/>
      <c r="AD9" s="53" t="s">
        <v>16</v>
      </c>
      <c r="AE9" s="53"/>
      <c r="AF9" s="53"/>
      <c r="AG9" s="53"/>
      <c r="AH9" s="53"/>
      <c r="AI9" s="53"/>
      <c r="AJ9" s="53"/>
      <c r="AK9" s="3"/>
      <c r="AL9" s="53" t="s">
        <v>17</v>
      </c>
      <c r="AM9" s="53"/>
      <c r="AN9" s="53"/>
      <c r="AO9" s="53"/>
      <c r="AP9" s="53"/>
      <c r="AQ9" s="53"/>
      <c r="AR9" s="53"/>
      <c r="AS9" s="53"/>
      <c r="AT9" s="53" t="s">
        <v>18</v>
      </c>
      <c r="AU9" s="53"/>
      <c r="AV9" s="53"/>
      <c r="AW9" s="53"/>
      <c r="AX9" s="53"/>
      <c r="AY9" s="53"/>
      <c r="AZ9" s="53"/>
      <c r="BA9" s="53"/>
      <c r="BB9" s="53" t="s">
        <v>19</v>
      </c>
      <c r="BC9" s="53"/>
      <c r="BD9" s="53"/>
      <c r="BE9" s="53"/>
      <c r="BF9" s="53"/>
      <c r="BG9" s="53"/>
      <c r="BH9" s="53"/>
      <c r="BI9" s="53"/>
      <c r="BJ9" s="3"/>
      <c r="BK9" s="3"/>
      <c r="BL9" s="54" t="s">
        <v>20</v>
      </c>
      <c r="BM9" s="55"/>
      <c r="BN9" s="56" t="s">
        <v>21</v>
      </c>
      <c r="BO9" s="56"/>
      <c r="BP9" s="56"/>
      <c r="BQ9" s="56"/>
      <c r="BR9" s="56"/>
      <c r="BS9" s="56"/>
      <c r="BT9" s="56"/>
      <c r="BU9" s="56"/>
      <c r="BV9" s="56"/>
      <c r="BW9" s="56"/>
      <c r="BX9" s="56"/>
      <c r="BY9" s="57"/>
    </row>
    <row r="10" spans="1:78" ht="18.75" customHeight="1" x14ac:dyDescent="0.15">
      <c r="A10" s="2"/>
      <c r="B10" s="51" t="str">
        <f>データ!N6</f>
        <v>-</v>
      </c>
      <c r="C10" s="51"/>
      <c r="D10" s="51"/>
      <c r="E10" s="51"/>
      <c r="F10" s="51"/>
      <c r="G10" s="51"/>
      <c r="H10" s="51"/>
      <c r="I10" s="51">
        <f>データ!O6</f>
        <v>69.040000000000006</v>
      </c>
      <c r="J10" s="51"/>
      <c r="K10" s="51"/>
      <c r="L10" s="51"/>
      <c r="M10" s="51"/>
      <c r="N10" s="51"/>
      <c r="O10" s="51"/>
      <c r="P10" s="51">
        <f>データ!P6</f>
        <v>1.32</v>
      </c>
      <c r="Q10" s="51"/>
      <c r="R10" s="51"/>
      <c r="S10" s="51"/>
      <c r="T10" s="51"/>
      <c r="U10" s="51"/>
      <c r="V10" s="51"/>
      <c r="W10" s="51">
        <f>データ!Q6</f>
        <v>66.650000000000006</v>
      </c>
      <c r="X10" s="51"/>
      <c r="Y10" s="51"/>
      <c r="Z10" s="51"/>
      <c r="AA10" s="51"/>
      <c r="AB10" s="51"/>
      <c r="AC10" s="51"/>
      <c r="AD10" s="52">
        <f>データ!R6</f>
        <v>3850</v>
      </c>
      <c r="AE10" s="52"/>
      <c r="AF10" s="52"/>
      <c r="AG10" s="52"/>
      <c r="AH10" s="52"/>
      <c r="AI10" s="52"/>
      <c r="AJ10" s="52"/>
      <c r="AK10" s="2"/>
      <c r="AL10" s="52">
        <f>データ!V6</f>
        <v>2493</v>
      </c>
      <c r="AM10" s="52"/>
      <c r="AN10" s="52"/>
      <c r="AO10" s="52"/>
      <c r="AP10" s="52"/>
      <c r="AQ10" s="52"/>
      <c r="AR10" s="52"/>
      <c r="AS10" s="52"/>
      <c r="AT10" s="51">
        <f>データ!W6</f>
        <v>0.66</v>
      </c>
      <c r="AU10" s="51"/>
      <c r="AV10" s="51"/>
      <c r="AW10" s="51"/>
      <c r="AX10" s="51"/>
      <c r="AY10" s="51"/>
      <c r="AZ10" s="51"/>
      <c r="BA10" s="51"/>
      <c r="BB10" s="51">
        <f>データ!X6</f>
        <v>3777.27</v>
      </c>
      <c r="BC10" s="51"/>
      <c r="BD10" s="51"/>
      <c r="BE10" s="51"/>
      <c r="BF10" s="51"/>
      <c r="BG10" s="51"/>
      <c r="BH10" s="51"/>
      <c r="BI10" s="51"/>
      <c r="BJ10" s="2"/>
      <c r="BK10" s="2"/>
      <c r="BL10" s="58" t="s">
        <v>22</v>
      </c>
      <c r="BM10" s="59"/>
      <c r="BN10" s="60" t="s">
        <v>23</v>
      </c>
      <c r="BO10" s="60"/>
      <c r="BP10" s="60"/>
      <c r="BQ10" s="60"/>
      <c r="BR10" s="60"/>
      <c r="BS10" s="60"/>
      <c r="BT10" s="60"/>
      <c r="BU10" s="60"/>
      <c r="BV10" s="60"/>
      <c r="BW10" s="60"/>
      <c r="BX10" s="60"/>
      <c r="BY10" s="6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7" t="s">
        <v>116</v>
      </c>
      <c r="BM16" s="68"/>
      <c r="BN16" s="68"/>
      <c r="BO16" s="68"/>
      <c r="BP16" s="68"/>
      <c r="BQ16" s="68"/>
      <c r="BR16" s="68"/>
      <c r="BS16" s="68"/>
      <c r="BT16" s="68"/>
      <c r="BU16" s="68"/>
      <c r="BV16" s="68"/>
      <c r="BW16" s="68"/>
      <c r="BX16" s="68"/>
      <c r="BY16" s="68"/>
      <c r="BZ16" s="6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7"/>
      <c r="BM17" s="68"/>
      <c r="BN17" s="68"/>
      <c r="BO17" s="68"/>
      <c r="BP17" s="68"/>
      <c r="BQ17" s="68"/>
      <c r="BR17" s="68"/>
      <c r="BS17" s="68"/>
      <c r="BT17" s="68"/>
      <c r="BU17" s="68"/>
      <c r="BV17" s="68"/>
      <c r="BW17" s="68"/>
      <c r="BX17" s="68"/>
      <c r="BY17" s="68"/>
      <c r="BZ17" s="6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7"/>
      <c r="BM18" s="68"/>
      <c r="BN18" s="68"/>
      <c r="BO18" s="68"/>
      <c r="BP18" s="68"/>
      <c r="BQ18" s="68"/>
      <c r="BR18" s="68"/>
      <c r="BS18" s="68"/>
      <c r="BT18" s="68"/>
      <c r="BU18" s="68"/>
      <c r="BV18" s="68"/>
      <c r="BW18" s="68"/>
      <c r="BX18" s="68"/>
      <c r="BY18" s="68"/>
      <c r="BZ18" s="6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7"/>
      <c r="BM19" s="68"/>
      <c r="BN19" s="68"/>
      <c r="BO19" s="68"/>
      <c r="BP19" s="68"/>
      <c r="BQ19" s="68"/>
      <c r="BR19" s="68"/>
      <c r="BS19" s="68"/>
      <c r="BT19" s="68"/>
      <c r="BU19" s="68"/>
      <c r="BV19" s="68"/>
      <c r="BW19" s="68"/>
      <c r="BX19" s="68"/>
      <c r="BY19" s="68"/>
      <c r="BZ19" s="6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7"/>
      <c r="BM20" s="68"/>
      <c r="BN20" s="68"/>
      <c r="BO20" s="68"/>
      <c r="BP20" s="68"/>
      <c r="BQ20" s="68"/>
      <c r="BR20" s="68"/>
      <c r="BS20" s="68"/>
      <c r="BT20" s="68"/>
      <c r="BU20" s="68"/>
      <c r="BV20" s="68"/>
      <c r="BW20" s="68"/>
      <c r="BX20" s="68"/>
      <c r="BY20" s="68"/>
      <c r="BZ20" s="6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7"/>
      <c r="BM21" s="68"/>
      <c r="BN21" s="68"/>
      <c r="BO21" s="68"/>
      <c r="BP21" s="68"/>
      <c r="BQ21" s="68"/>
      <c r="BR21" s="68"/>
      <c r="BS21" s="68"/>
      <c r="BT21" s="68"/>
      <c r="BU21" s="68"/>
      <c r="BV21" s="68"/>
      <c r="BW21" s="68"/>
      <c r="BX21" s="68"/>
      <c r="BY21" s="68"/>
      <c r="BZ21" s="6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7"/>
      <c r="BM22" s="68"/>
      <c r="BN22" s="68"/>
      <c r="BO22" s="68"/>
      <c r="BP22" s="68"/>
      <c r="BQ22" s="68"/>
      <c r="BR22" s="68"/>
      <c r="BS22" s="68"/>
      <c r="BT22" s="68"/>
      <c r="BU22" s="68"/>
      <c r="BV22" s="68"/>
      <c r="BW22" s="68"/>
      <c r="BX22" s="68"/>
      <c r="BY22" s="68"/>
      <c r="BZ22" s="6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7"/>
      <c r="BM23" s="68"/>
      <c r="BN23" s="68"/>
      <c r="BO23" s="68"/>
      <c r="BP23" s="68"/>
      <c r="BQ23" s="68"/>
      <c r="BR23" s="68"/>
      <c r="BS23" s="68"/>
      <c r="BT23" s="68"/>
      <c r="BU23" s="68"/>
      <c r="BV23" s="68"/>
      <c r="BW23" s="68"/>
      <c r="BX23" s="68"/>
      <c r="BY23" s="68"/>
      <c r="BZ23" s="6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7"/>
      <c r="BM24" s="68"/>
      <c r="BN24" s="68"/>
      <c r="BO24" s="68"/>
      <c r="BP24" s="68"/>
      <c r="BQ24" s="68"/>
      <c r="BR24" s="68"/>
      <c r="BS24" s="68"/>
      <c r="BT24" s="68"/>
      <c r="BU24" s="68"/>
      <c r="BV24" s="68"/>
      <c r="BW24" s="68"/>
      <c r="BX24" s="68"/>
      <c r="BY24" s="68"/>
      <c r="BZ24" s="6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7"/>
      <c r="BM25" s="68"/>
      <c r="BN25" s="68"/>
      <c r="BO25" s="68"/>
      <c r="BP25" s="68"/>
      <c r="BQ25" s="68"/>
      <c r="BR25" s="68"/>
      <c r="BS25" s="68"/>
      <c r="BT25" s="68"/>
      <c r="BU25" s="68"/>
      <c r="BV25" s="68"/>
      <c r="BW25" s="68"/>
      <c r="BX25" s="68"/>
      <c r="BY25" s="68"/>
      <c r="BZ25" s="6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7"/>
      <c r="BM26" s="68"/>
      <c r="BN26" s="68"/>
      <c r="BO26" s="68"/>
      <c r="BP26" s="68"/>
      <c r="BQ26" s="68"/>
      <c r="BR26" s="68"/>
      <c r="BS26" s="68"/>
      <c r="BT26" s="68"/>
      <c r="BU26" s="68"/>
      <c r="BV26" s="68"/>
      <c r="BW26" s="68"/>
      <c r="BX26" s="68"/>
      <c r="BY26" s="68"/>
      <c r="BZ26" s="6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7"/>
      <c r="BM27" s="68"/>
      <c r="BN27" s="68"/>
      <c r="BO27" s="68"/>
      <c r="BP27" s="68"/>
      <c r="BQ27" s="68"/>
      <c r="BR27" s="68"/>
      <c r="BS27" s="68"/>
      <c r="BT27" s="68"/>
      <c r="BU27" s="68"/>
      <c r="BV27" s="68"/>
      <c r="BW27" s="68"/>
      <c r="BX27" s="68"/>
      <c r="BY27" s="68"/>
      <c r="BZ27" s="6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7"/>
      <c r="BM28" s="68"/>
      <c r="BN28" s="68"/>
      <c r="BO28" s="68"/>
      <c r="BP28" s="68"/>
      <c r="BQ28" s="68"/>
      <c r="BR28" s="68"/>
      <c r="BS28" s="68"/>
      <c r="BT28" s="68"/>
      <c r="BU28" s="68"/>
      <c r="BV28" s="68"/>
      <c r="BW28" s="68"/>
      <c r="BX28" s="68"/>
      <c r="BY28" s="68"/>
      <c r="BZ28" s="6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7"/>
      <c r="BM29" s="68"/>
      <c r="BN29" s="68"/>
      <c r="BO29" s="68"/>
      <c r="BP29" s="68"/>
      <c r="BQ29" s="68"/>
      <c r="BR29" s="68"/>
      <c r="BS29" s="68"/>
      <c r="BT29" s="68"/>
      <c r="BU29" s="68"/>
      <c r="BV29" s="68"/>
      <c r="BW29" s="68"/>
      <c r="BX29" s="68"/>
      <c r="BY29" s="68"/>
      <c r="BZ29" s="6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7"/>
      <c r="BM30" s="68"/>
      <c r="BN30" s="68"/>
      <c r="BO30" s="68"/>
      <c r="BP30" s="68"/>
      <c r="BQ30" s="68"/>
      <c r="BR30" s="68"/>
      <c r="BS30" s="68"/>
      <c r="BT30" s="68"/>
      <c r="BU30" s="68"/>
      <c r="BV30" s="68"/>
      <c r="BW30" s="68"/>
      <c r="BX30" s="68"/>
      <c r="BY30" s="68"/>
      <c r="BZ30" s="6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7"/>
      <c r="BM31" s="68"/>
      <c r="BN31" s="68"/>
      <c r="BO31" s="68"/>
      <c r="BP31" s="68"/>
      <c r="BQ31" s="68"/>
      <c r="BR31" s="68"/>
      <c r="BS31" s="68"/>
      <c r="BT31" s="68"/>
      <c r="BU31" s="68"/>
      <c r="BV31" s="68"/>
      <c r="BW31" s="68"/>
      <c r="BX31" s="68"/>
      <c r="BY31" s="68"/>
      <c r="BZ31" s="6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7"/>
      <c r="BM32" s="68"/>
      <c r="BN32" s="68"/>
      <c r="BO32" s="68"/>
      <c r="BP32" s="68"/>
      <c r="BQ32" s="68"/>
      <c r="BR32" s="68"/>
      <c r="BS32" s="68"/>
      <c r="BT32" s="68"/>
      <c r="BU32" s="68"/>
      <c r="BV32" s="68"/>
      <c r="BW32" s="68"/>
      <c r="BX32" s="68"/>
      <c r="BY32" s="68"/>
      <c r="BZ32" s="6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7"/>
      <c r="BM33" s="68"/>
      <c r="BN33" s="68"/>
      <c r="BO33" s="68"/>
      <c r="BP33" s="68"/>
      <c r="BQ33" s="68"/>
      <c r="BR33" s="68"/>
      <c r="BS33" s="68"/>
      <c r="BT33" s="68"/>
      <c r="BU33" s="68"/>
      <c r="BV33" s="68"/>
      <c r="BW33" s="68"/>
      <c r="BX33" s="68"/>
      <c r="BY33" s="68"/>
      <c r="BZ33" s="6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7"/>
      <c r="BM34" s="68"/>
      <c r="BN34" s="68"/>
      <c r="BO34" s="68"/>
      <c r="BP34" s="68"/>
      <c r="BQ34" s="68"/>
      <c r="BR34" s="68"/>
      <c r="BS34" s="68"/>
      <c r="BT34" s="68"/>
      <c r="BU34" s="68"/>
      <c r="BV34" s="68"/>
      <c r="BW34" s="68"/>
      <c r="BX34" s="68"/>
      <c r="BY34" s="68"/>
      <c r="BZ34" s="6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7"/>
      <c r="BM35" s="68"/>
      <c r="BN35" s="68"/>
      <c r="BO35" s="68"/>
      <c r="BP35" s="68"/>
      <c r="BQ35" s="68"/>
      <c r="BR35" s="68"/>
      <c r="BS35" s="68"/>
      <c r="BT35" s="68"/>
      <c r="BU35" s="68"/>
      <c r="BV35" s="68"/>
      <c r="BW35" s="68"/>
      <c r="BX35" s="68"/>
      <c r="BY35" s="68"/>
      <c r="BZ35" s="6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7"/>
      <c r="BM36" s="68"/>
      <c r="BN36" s="68"/>
      <c r="BO36" s="68"/>
      <c r="BP36" s="68"/>
      <c r="BQ36" s="68"/>
      <c r="BR36" s="68"/>
      <c r="BS36" s="68"/>
      <c r="BT36" s="68"/>
      <c r="BU36" s="68"/>
      <c r="BV36" s="68"/>
      <c r="BW36" s="68"/>
      <c r="BX36" s="68"/>
      <c r="BY36" s="68"/>
      <c r="BZ36" s="6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7"/>
      <c r="BM37" s="68"/>
      <c r="BN37" s="68"/>
      <c r="BO37" s="68"/>
      <c r="BP37" s="68"/>
      <c r="BQ37" s="68"/>
      <c r="BR37" s="68"/>
      <c r="BS37" s="68"/>
      <c r="BT37" s="68"/>
      <c r="BU37" s="68"/>
      <c r="BV37" s="68"/>
      <c r="BW37" s="68"/>
      <c r="BX37" s="68"/>
      <c r="BY37" s="68"/>
      <c r="BZ37" s="6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7"/>
      <c r="BM38" s="68"/>
      <c r="BN38" s="68"/>
      <c r="BO38" s="68"/>
      <c r="BP38" s="68"/>
      <c r="BQ38" s="68"/>
      <c r="BR38" s="68"/>
      <c r="BS38" s="68"/>
      <c r="BT38" s="68"/>
      <c r="BU38" s="68"/>
      <c r="BV38" s="68"/>
      <c r="BW38" s="68"/>
      <c r="BX38" s="68"/>
      <c r="BY38" s="68"/>
      <c r="BZ38" s="6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7"/>
      <c r="BM39" s="68"/>
      <c r="BN39" s="68"/>
      <c r="BO39" s="68"/>
      <c r="BP39" s="68"/>
      <c r="BQ39" s="68"/>
      <c r="BR39" s="68"/>
      <c r="BS39" s="68"/>
      <c r="BT39" s="68"/>
      <c r="BU39" s="68"/>
      <c r="BV39" s="68"/>
      <c r="BW39" s="68"/>
      <c r="BX39" s="68"/>
      <c r="BY39" s="68"/>
      <c r="BZ39" s="6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7"/>
      <c r="BM40" s="68"/>
      <c r="BN40" s="68"/>
      <c r="BO40" s="68"/>
      <c r="BP40" s="68"/>
      <c r="BQ40" s="68"/>
      <c r="BR40" s="68"/>
      <c r="BS40" s="68"/>
      <c r="BT40" s="68"/>
      <c r="BU40" s="68"/>
      <c r="BV40" s="68"/>
      <c r="BW40" s="68"/>
      <c r="BX40" s="68"/>
      <c r="BY40" s="68"/>
      <c r="BZ40" s="6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7"/>
      <c r="BM41" s="68"/>
      <c r="BN41" s="68"/>
      <c r="BO41" s="68"/>
      <c r="BP41" s="68"/>
      <c r="BQ41" s="68"/>
      <c r="BR41" s="68"/>
      <c r="BS41" s="68"/>
      <c r="BT41" s="68"/>
      <c r="BU41" s="68"/>
      <c r="BV41" s="68"/>
      <c r="BW41" s="68"/>
      <c r="BX41" s="68"/>
      <c r="BY41" s="68"/>
      <c r="BZ41" s="6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7"/>
      <c r="BM42" s="68"/>
      <c r="BN42" s="68"/>
      <c r="BO42" s="68"/>
      <c r="BP42" s="68"/>
      <c r="BQ42" s="68"/>
      <c r="BR42" s="68"/>
      <c r="BS42" s="68"/>
      <c r="BT42" s="68"/>
      <c r="BU42" s="68"/>
      <c r="BV42" s="68"/>
      <c r="BW42" s="68"/>
      <c r="BX42" s="68"/>
      <c r="BY42" s="68"/>
      <c r="BZ42" s="6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7"/>
      <c r="BM43" s="68"/>
      <c r="BN43" s="68"/>
      <c r="BO43" s="68"/>
      <c r="BP43" s="68"/>
      <c r="BQ43" s="68"/>
      <c r="BR43" s="68"/>
      <c r="BS43" s="68"/>
      <c r="BT43" s="68"/>
      <c r="BU43" s="68"/>
      <c r="BV43" s="68"/>
      <c r="BW43" s="68"/>
      <c r="BX43" s="68"/>
      <c r="BY43" s="68"/>
      <c r="BZ43" s="6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0"/>
      <c r="BM44" s="71"/>
      <c r="BN44" s="71"/>
      <c r="BO44" s="71"/>
      <c r="BP44" s="71"/>
      <c r="BQ44" s="71"/>
      <c r="BR44" s="71"/>
      <c r="BS44" s="71"/>
      <c r="BT44" s="71"/>
      <c r="BU44" s="71"/>
      <c r="BV44" s="71"/>
      <c r="BW44" s="71"/>
      <c r="BX44" s="71"/>
      <c r="BY44" s="71"/>
      <c r="BZ44" s="7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115</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DNlJxrhtHL9C8RVPt2RWIOr2G6k+gcOBazcrnEsYUiEboKSwFNEhGSIEWSI9mLfJNqFZ4p1jYWEhsdMhpQLO3w==" saltValue="aYsK/ddrM2ADkxX6VvisD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85" t="s">
        <v>52</v>
      </c>
      <c r="I3" s="86"/>
      <c r="J3" s="86"/>
      <c r="K3" s="86"/>
      <c r="L3" s="86"/>
      <c r="M3" s="86"/>
      <c r="N3" s="86"/>
      <c r="O3" s="86"/>
      <c r="P3" s="86"/>
      <c r="Q3" s="86"/>
      <c r="R3" s="86"/>
      <c r="S3" s="86"/>
      <c r="T3" s="86"/>
      <c r="U3" s="86"/>
      <c r="V3" s="86"/>
      <c r="W3" s="86"/>
      <c r="X3" s="87"/>
      <c r="Y3" s="91" t="s">
        <v>53</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54</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8" x14ac:dyDescent="0.15">
      <c r="A4" s="14" t="s">
        <v>55</v>
      </c>
      <c r="B4" s="16"/>
      <c r="C4" s="16"/>
      <c r="D4" s="16"/>
      <c r="E4" s="16"/>
      <c r="F4" s="16"/>
      <c r="G4" s="16"/>
      <c r="H4" s="88"/>
      <c r="I4" s="89"/>
      <c r="J4" s="89"/>
      <c r="K4" s="89"/>
      <c r="L4" s="89"/>
      <c r="M4" s="89"/>
      <c r="N4" s="89"/>
      <c r="O4" s="89"/>
      <c r="P4" s="89"/>
      <c r="Q4" s="89"/>
      <c r="R4" s="89"/>
      <c r="S4" s="89"/>
      <c r="T4" s="89"/>
      <c r="U4" s="89"/>
      <c r="V4" s="89"/>
      <c r="W4" s="89"/>
      <c r="X4" s="90"/>
      <c r="Y4" s="84" t="s">
        <v>56</v>
      </c>
      <c r="Z4" s="84"/>
      <c r="AA4" s="84"/>
      <c r="AB4" s="84"/>
      <c r="AC4" s="84"/>
      <c r="AD4" s="84"/>
      <c r="AE4" s="84"/>
      <c r="AF4" s="84"/>
      <c r="AG4" s="84"/>
      <c r="AH4" s="84"/>
      <c r="AI4" s="84"/>
      <c r="AJ4" s="84" t="s">
        <v>57</v>
      </c>
      <c r="AK4" s="84"/>
      <c r="AL4" s="84"/>
      <c r="AM4" s="84"/>
      <c r="AN4" s="84"/>
      <c r="AO4" s="84"/>
      <c r="AP4" s="84"/>
      <c r="AQ4" s="84"/>
      <c r="AR4" s="84"/>
      <c r="AS4" s="84"/>
      <c r="AT4" s="84"/>
      <c r="AU4" s="84" t="s">
        <v>58</v>
      </c>
      <c r="AV4" s="84"/>
      <c r="AW4" s="84"/>
      <c r="AX4" s="84"/>
      <c r="AY4" s="84"/>
      <c r="AZ4" s="84"/>
      <c r="BA4" s="84"/>
      <c r="BB4" s="84"/>
      <c r="BC4" s="84"/>
      <c r="BD4" s="84"/>
      <c r="BE4" s="84"/>
      <c r="BF4" s="84" t="s">
        <v>59</v>
      </c>
      <c r="BG4" s="84"/>
      <c r="BH4" s="84"/>
      <c r="BI4" s="84"/>
      <c r="BJ4" s="84"/>
      <c r="BK4" s="84"/>
      <c r="BL4" s="84"/>
      <c r="BM4" s="84"/>
      <c r="BN4" s="84"/>
      <c r="BO4" s="84"/>
      <c r="BP4" s="84"/>
      <c r="BQ4" s="84" t="s">
        <v>60</v>
      </c>
      <c r="BR4" s="84"/>
      <c r="BS4" s="84"/>
      <c r="BT4" s="84"/>
      <c r="BU4" s="84"/>
      <c r="BV4" s="84"/>
      <c r="BW4" s="84"/>
      <c r="BX4" s="84"/>
      <c r="BY4" s="84"/>
      <c r="BZ4" s="84"/>
      <c r="CA4" s="84"/>
      <c r="CB4" s="84" t="s">
        <v>61</v>
      </c>
      <c r="CC4" s="84"/>
      <c r="CD4" s="84"/>
      <c r="CE4" s="84"/>
      <c r="CF4" s="84"/>
      <c r="CG4" s="84"/>
      <c r="CH4" s="84"/>
      <c r="CI4" s="84"/>
      <c r="CJ4" s="84"/>
      <c r="CK4" s="84"/>
      <c r="CL4" s="84"/>
      <c r="CM4" s="84" t="s">
        <v>62</v>
      </c>
      <c r="CN4" s="84"/>
      <c r="CO4" s="84"/>
      <c r="CP4" s="84"/>
      <c r="CQ4" s="84"/>
      <c r="CR4" s="84"/>
      <c r="CS4" s="84"/>
      <c r="CT4" s="84"/>
      <c r="CU4" s="84"/>
      <c r="CV4" s="84"/>
      <c r="CW4" s="84"/>
      <c r="CX4" s="84" t="s">
        <v>63</v>
      </c>
      <c r="CY4" s="84"/>
      <c r="CZ4" s="84"/>
      <c r="DA4" s="84"/>
      <c r="DB4" s="84"/>
      <c r="DC4" s="84"/>
      <c r="DD4" s="84"/>
      <c r="DE4" s="84"/>
      <c r="DF4" s="84"/>
      <c r="DG4" s="84"/>
      <c r="DH4" s="84"/>
      <c r="DI4" s="84" t="s">
        <v>64</v>
      </c>
      <c r="DJ4" s="84"/>
      <c r="DK4" s="84"/>
      <c r="DL4" s="84"/>
      <c r="DM4" s="84"/>
      <c r="DN4" s="84"/>
      <c r="DO4" s="84"/>
      <c r="DP4" s="84"/>
      <c r="DQ4" s="84"/>
      <c r="DR4" s="84"/>
      <c r="DS4" s="84"/>
      <c r="DT4" s="84" t="s">
        <v>65</v>
      </c>
      <c r="DU4" s="84"/>
      <c r="DV4" s="84"/>
      <c r="DW4" s="84"/>
      <c r="DX4" s="84"/>
      <c r="DY4" s="84"/>
      <c r="DZ4" s="84"/>
      <c r="EA4" s="84"/>
      <c r="EB4" s="84"/>
      <c r="EC4" s="84"/>
      <c r="ED4" s="84"/>
      <c r="EE4" s="84" t="s">
        <v>66</v>
      </c>
      <c r="EF4" s="84"/>
      <c r="EG4" s="84"/>
      <c r="EH4" s="84"/>
      <c r="EI4" s="84"/>
      <c r="EJ4" s="84"/>
      <c r="EK4" s="84"/>
      <c r="EL4" s="84"/>
      <c r="EM4" s="84"/>
      <c r="EN4" s="84"/>
      <c r="EO4" s="84"/>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342122</v>
      </c>
      <c r="D6" s="19">
        <f t="shared" si="3"/>
        <v>46</v>
      </c>
      <c r="E6" s="19">
        <f t="shared" si="3"/>
        <v>17</v>
      </c>
      <c r="F6" s="19">
        <f t="shared" si="3"/>
        <v>5</v>
      </c>
      <c r="G6" s="19">
        <f t="shared" si="3"/>
        <v>0</v>
      </c>
      <c r="H6" s="19" t="str">
        <f t="shared" si="3"/>
        <v>広島県　東広島市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69.040000000000006</v>
      </c>
      <c r="P6" s="20">
        <f t="shared" si="3"/>
        <v>1.32</v>
      </c>
      <c r="Q6" s="20">
        <f t="shared" si="3"/>
        <v>66.650000000000006</v>
      </c>
      <c r="R6" s="20">
        <f t="shared" si="3"/>
        <v>3850</v>
      </c>
      <c r="S6" s="20">
        <f t="shared" si="3"/>
        <v>189039</v>
      </c>
      <c r="T6" s="20">
        <f t="shared" si="3"/>
        <v>635.15</v>
      </c>
      <c r="U6" s="20">
        <f t="shared" si="3"/>
        <v>297.63</v>
      </c>
      <c r="V6" s="20">
        <f t="shared" si="3"/>
        <v>2493</v>
      </c>
      <c r="W6" s="20">
        <f t="shared" si="3"/>
        <v>0.66</v>
      </c>
      <c r="X6" s="20">
        <f t="shared" si="3"/>
        <v>3777.27</v>
      </c>
      <c r="Y6" s="21">
        <f>IF(Y7="",NA(),Y7)</f>
        <v>95.13</v>
      </c>
      <c r="Z6" s="21">
        <f t="shared" ref="Z6:AH6" si="4">IF(Z7="",NA(),Z7)</f>
        <v>98.68</v>
      </c>
      <c r="AA6" s="21">
        <f t="shared" si="4"/>
        <v>97.95</v>
      </c>
      <c r="AB6" s="21">
        <f t="shared" si="4"/>
        <v>98.12</v>
      </c>
      <c r="AC6" s="21">
        <f t="shared" si="4"/>
        <v>98.6</v>
      </c>
      <c r="AD6" s="21">
        <f t="shared" si="4"/>
        <v>100.95</v>
      </c>
      <c r="AE6" s="21">
        <f t="shared" si="4"/>
        <v>101.77</v>
      </c>
      <c r="AF6" s="21">
        <f t="shared" si="4"/>
        <v>103.6</v>
      </c>
      <c r="AG6" s="21">
        <f t="shared" si="4"/>
        <v>106.37</v>
      </c>
      <c r="AH6" s="21">
        <f t="shared" si="4"/>
        <v>106.07</v>
      </c>
      <c r="AI6" s="20" t="str">
        <f>IF(AI7="","",IF(AI7="-","【-】","【"&amp;SUBSTITUTE(TEXT(AI7,"#,##0.00"),"-","△")&amp;"】"))</f>
        <v>【104.16】</v>
      </c>
      <c r="AJ6" s="21">
        <f>IF(AJ7="",NA(),AJ7)</f>
        <v>129.46</v>
      </c>
      <c r="AK6" s="21">
        <f t="shared" ref="AK6:AS6" si="5">IF(AK7="",NA(),AK7)</f>
        <v>136.06</v>
      </c>
      <c r="AL6" s="21">
        <f t="shared" si="5"/>
        <v>140.13</v>
      </c>
      <c r="AM6" s="21">
        <f t="shared" si="5"/>
        <v>148.83000000000001</v>
      </c>
      <c r="AN6" s="21">
        <f t="shared" si="5"/>
        <v>159.31</v>
      </c>
      <c r="AO6" s="21">
        <f t="shared" si="5"/>
        <v>224.04</v>
      </c>
      <c r="AP6" s="21">
        <f t="shared" si="5"/>
        <v>227.4</v>
      </c>
      <c r="AQ6" s="21">
        <f t="shared" si="5"/>
        <v>193.99</v>
      </c>
      <c r="AR6" s="21">
        <f t="shared" si="5"/>
        <v>139.02000000000001</v>
      </c>
      <c r="AS6" s="21">
        <f t="shared" si="5"/>
        <v>132.04</v>
      </c>
      <c r="AT6" s="20" t="str">
        <f>IF(AT7="","",IF(AT7="-","【-】","【"&amp;SUBSTITUTE(TEXT(AT7,"#,##0.00"),"-","△")&amp;"】"))</f>
        <v>【128.23】</v>
      </c>
      <c r="AU6" s="21">
        <f>IF(AU7="",NA(),AU7)</f>
        <v>168.35</v>
      </c>
      <c r="AV6" s="21">
        <f t="shared" ref="AV6:BD6" si="6">IF(AV7="",NA(),AV7)</f>
        <v>151.41</v>
      </c>
      <c r="AW6" s="21">
        <f t="shared" si="6"/>
        <v>162.84</v>
      </c>
      <c r="AX6" s="21">
        <f t="shared" si="6"/>
        <v>158.41</v>
      </c>
      <c r="AY6" s="21">
        <f t="shared" si="6"/>
        <v>147.08000000000001</v>
      </c>
      <c r="AZ6" s="21">
        <f t="shared" si="6"/>
        <v>29.91</v>
      </c>
      <c r="BA6" s="21">
        <f t="shared" si="6"/>
        <v>29.54</v>
      </c>
      <c r="BB6" s="21">
        <f t="shared" si="6"/>
        <v>26.99</v>
      </c>
      <c r="BC6" s="21">
        <f t="shared" si="6"/>
        <v>29.13</v>
      </c>
      <c r="BD6" s="21">
        <f t="shared" si="6"/>
        <v>35.69</v>
      </c>
      <c r="BE6" s="20" t="str">
        <f>IF(BE7="","",IF(BE7="-","【-】","【"&amp;SUBSTITUTE(TEXT(BE7,"#,##0.00"),"-","△")&amp;"】"))</f>
        <v>【34.77】</v>
      </c>
      <c r="BF6" s="21">
        <f>IF(BF7="",NA(),BF7)</f>
        <v>1995.81</v>
      </c>
      <c r="BG6" s="21">
        <f t="shared" ref="BG6:BO6" si="7">IF(BG7="",NA(),BG7)</f>
        <v>1876.35</v>
      </c>
      <c r="BH6" s="21">
        <f t="shared" si="7"/>
        <v>1799.05</v>
      </c>
      <c r="BI6" s="21">
        <f t="shared" si="7"/>
        <v>1698.98</v>
      </c>
      <c r="BJ6" s="21">
        <f t="shared" si="7"/>
        <v>1710.55</v>
      </c>
      <c r="BK6" s="21">
        <f t="shared" si="7"/>
        <v>855.8</v>
      </c>
      <c r="BL6" s="21">
        <f t="shared" si="7"/>
        <v>789.46</v>
      </c>
      <c r="BM6" s="21">
        <f t="shared" si="7"/>
        <v>826.83</v>
      </c>
      <c r="BN6" s="21">
        <f t="shared" si="7"/>
        <v>867.83</v>
      </c>
      <c r="BO6" s="21">
        <f t="shared" si="7"/>
        <v>791.76</v>
      </c>
      <c r="BP6" s="20" t="str">
        <f>IF(BP7="","",IF(BP7="-","【-】","【"&amp;SUBSTITUTE(TEXT(BP7,"#,##0.00"),"-","△")&amp;"】"))</f>
        <v>【786.37】</v>
      </c>
      <c r="BQ6" s="21">
        <f>IF(BQ7="",NA(),BQ7)</f>
        <v>42.5</v>
      </c>
      <c r="BR6" s="21">
        <f t="shared" ref="BR6:BZ6" si="8">IF(BR7="",NA(),BR7)</f>
        <v>53.7</v>
      </c>
      <c r="BS6" s="21">
        <f t="shared" si="8"/>
        <v>56.06</v>
      </c>
      <c r="BT6" s="21">
        <f t="shared" si="8"/>
        <v>45.36</v>
      </c>
      <c r="BU6" s="21">
        <f t="shared" si="8"/>
        <v>51.1</v>
      </c>
      <c r="BV6" s="21">
        <f t="shared" si="8"/>
        <v>59.8</v>
      </c>
      <c r="BW6" s="21">
        <f t="shared" si="8"/>
        <v>57.77</v>
      </c>
      <c r="BX6" s="21">
        <f t="shared" si="8"/>
        <v>57.31</v>
      </c>
      <c r="BY6" s="21">
        <f t="shared" si="8"/>
        <v>57.08</v>
      </c>
      <c r="BZ6" s="21">
        <f t="shared" si="8"/>
        <v>56.26</v>
      </c>
      <c r="CA6" s="20" t="str">
        <f>IF(CA7="","",IF(CA7="-","【-】","【"&amp;SUBSTITUTE(TEXT(CA7,"#,##0.00"),"-","△")&amp;"】"))</f>
        <v>【60.65】</v>
      </c>
      <c r="CB6" s="21">
        <f>IF(CB7="",NA(),CB7)</f>
        <v>514.71</v>
      </c>
      <c r="CC6" s="21">
        <f t="shared" ref="CC6:CK6" si="9">IF(CC7="",NA(),CC7)</f>
        <v>408.12</v>
      </c>
      <c r="CD6" s="21">
        <f t="shared" si="9"/>
        <v>399.93</v>
      </c>
      <c r="CE6" s="21">
        <f t="shared" si="9"/>
        <v>485</v>
      </c>
      <c r="CF6" s="21">
        <f t="shared" si="9"/>
        <v>431.69</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67.09</v>
      </c>
      <c r="CN6" s="21">
        <f t="shared" ref="CN6:CV6" si="10">IF(CN7="",NA(),CN7)</f>
        <v>69.72</v>
      </c>
      <c r="CO6" s="21">
        <f t="shared" si="10"/>
        <v>66.61</v>
      </c>
      <c r="CP6" s="21">
        <f t="shared" si="10"/>
        <v>66.61</v>
      </c>
      <c r="CQ6" s="21">
        <f t="shared" si="10"/>
        <v>64.42</v>
      </c>
      <c r="CR6" s="21">
        <f t="shared" si="10"/>
        <v>51.75</v>
      </c>
      <c r="CS6" s="21">
        <f t="shared" si="10"/>
        <v>50.68</v>
      </c>
      <c r="CT6" s="21">
        <f t="shared" si="10"/>
        <v>50.14</v>
      </c>
      <c r="CU6" s="21">
        <f t="shared" si="10"/>
        <v>54.83</v>
      </c>
      <c r="CV6" s="21">
        <f t="shared" si="10"/>
        <v>66.53</v>
      </c>
      <c r="CW6" s="20" t="str">
        <f>IF(CW7="","",IF(CW7="-","【-】","【"&amp;SUBSTITUTE(TEXT(CW7,"#,##0.00"),"-","△")&amp;"】"))</f>
        <v>【61.14】</v>
      </c>
      <c r="CX6" s="21">
        <f>IF(CX7="",NA(),CX7)</f>
        <v>88.45</v>
      </c>
      <c r="CY6" s="21">
        <f t="shared" ref="CY6:DG6" si="11">IF(CY7="",NA(),CY7)</f>
        <v>88.1</v>
      </c>
      <c r="CZ6" s="21">
        <f t="shared" si="11"/>
        <v>87.88</v>
      </c>
      <c r="DA6" s="21">
        <f t="shared" si="11"/>
        <v>87.11</v>
      </c>
      <c r="DB6" s="21">
        <f t="shared" si="11"/>
        <v>88.85</v>
      </c>
      <c r="DC6" s="21">
        <f t="shared" si="11"/>
        <v>84.84</v>
      </c>
      <c r="DD6" s="21">
        <f t="shared" si="11"/>
        <v>84.86</v>
      </c>
      <c r="DE6" s="21">
        <f t="shared" si="11"/>
        <v>84.98</v>
      </c>
      <c r="DF6" s="21">
        <f t="shared" si="11"/>
        <v>84.7</v>
      </c>
      <c r="DG6" s="21">
        <f t="shared" si="11"/>
        <v>84.67</v>
      </c>
      <c r="DH6" s="20" t="str">
        <f>IF(DH7="","",IF(DH7="-","【-】","【"&amp;SUBSTITUTE(TEXT(DH7,"#,##0.00"),"-","△")&amp;"】"))</f>
        <v>【86.91】</v>
      </c>
      <c r="DI6" s="21">
        <f>IF(DI7="",NA(),DI7)</f>
        <v>8.14</v>
      </c>
      <c r="DJ6" s="21">
        <f t="shared" ref="DJ6:DR6" si="12">IF(DJ7="",NA(),DJ7)</f>
        <v>11.88</v>
      </c>
      <c r="DK6" s="21">
        <f t="shared" si="12"/>
        <v>15.44</v>
      </c>
      <c r="DL6" s="21">
        <f t="shared" si="12"/>
        <v>18.190000000000001</v>
      </c>
      <c r="DM6" s="21">
        <f t="shared" si="12"/>
        <v>20.27</v>
      </c>
      <c r="DN6" s="21">
        <f t="shared" si="12"/>
        <v>24.87</v>
      </c>
      <c r="DO6" s="21">
        <f t="shared" si="12"/>
        <v>24.13</v>
      </c>
      <c r="DP6" s="21">
        <f t="shared" si="12"/>
        <v>23.06</v>
      </c>
      <c r="DQ6" s="21">
        <f t="shared" si="12"/>
        <v>20.34</v>
      </c>
      <c r="DR6" s="21">
        <f t="shared" si="12"/>
        <v>21.85</v>
      </c>
      <c r="DS6" s="20" t="str">
        <f>IF(DS7="","",IF(DS7="-","【-】","【"&amp;SUBSTITUTE(TEXT(DS7,"#,##0.00"),"-","△")&amp;"】"))</f>
        <v>【24.95】</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8" s="22" customFormat="1" x14ac:dyDescent="0.15">
      <c r="A7" s="14"/>
      <c r="B7" s="23">
        <v>2021</v>
      </c>
      <c r="C7" s="23">
        <v>342122</v>
      </c>
      <c r="D7" s="23">
        <v>46</v>
      </c>
      <c r="E7" s="23">
        <v>17</v>
      </c>
      <c r="F7" s="23">
        <v>5</v>
      </c>
      <c r="G7" s="23">
        <v>0</v>
      </c>
      <c r="H7" s="23" t="s">
        <v>96</v>
      </c>
      <c r="I7" s="23" t="s">
        <v>97</v>
      </c>
      <c r="J7" s="23" t="s">
        <v>98</v>
      </c>
      <c r="K7" s="23" t="s">
        <v>99</v>
      </c>
      <c r="L7" s="23" t="s">
        <v>100</v>
      </c>
      <c r="M7" s="23" t="s">
        <v>101</v>
      </c>
      <c r="N7" s="24" t="s">
        <v>102</v>
      </c>
      <c r="O7" s="24">
        <v>69.040000000000006</v>
      </c>
      <c r="P7" s="24">
        <v>1.32</v>
      </c>
      <c r="Q7" s="24">
        <v>66.650000000000006</v>
      </c>
      <c r="R7" s="24">
        <v>3850</v>
      </c>
      <c r="S7" s="24">
        <v>189039</v>
      </c>
      <c r="T7" s="24">
        <v>635.15</v>
      </c>
      <c r="U7" s="24">
        <v>297.63</v>
      </c>
      <c r="V7" s="24">
        <v>2493</v>
      </c>
      <c r="W7" s="24">
        <v>0.66</v>
      </c>
      <c r="X7" s="24">
        <v>3777.27</v>
      </c>
      <c r="Y7" s="24">
        <v>95.13</v>
      </c>
      <c r="Z7" s="24">
        <v>98.68</v>
      </c>
      <c r="AA7" s="24">
        <v>97.95</v>
      </c>
      <c r="AB7" s="24">
        <v>98.12</v>
      </c>
      <c r="AC7" s="24">
        <v>98.6</v>
      </c>
      <c r="AD7" s="24">
        <v>100.95</v>
      </c>
      <c r="AE7" s="24">
        <v>101.77</v>
      </c>
      <c r="AF7" s="24">
        <v>103.6</v>
      </c>
      <c r="AG7" s="24">
        <v>106.37</v>
      </c>
      <c r="AH7" s="24">
        <v>106.07</v>
      </c>
      <c r="AI7" s="24">
        <v>104.16</v>
      </c>
      <c r="AJ7" s="24">
        <v>129.46</v>
      </c>
      <c r="AK7" s="24">
        <v>136.06</v>
      </c>
      <c r="AL7" s="24">
        <v>140.13</v>
      </c>
      <c r="AM7" s="24">
        <v>148.83000000000001</v>
      </c>
      <c r="AN7" s="24">
        <v>159.31</v>
      </c>
      <c r="AO7" s="24">
        <v>224.04</v>
      </c>
      <c r="AP7" s="24">
        <v>227.4</v>
      </c>
      <c r="AQ7" s="24">
        <v>193.99</v>
      </c>
      <c r="AR7" s="24">
        <v>139.02000000000001</v>
      </c>
      <c r="AS7" s="24">
        <v>132.04</v>
      </c>
      <c r="AT7" s="24">
        <v>128.22999999999999</v>
      </c>
      <c r="AU7" s="24">
        <v>168.35</v>
      </c>
      <c r="AV7" s="24">
        <v>151.41</v>
      </c>
      <c r="AW7" s="24">
        <v>162.84</v>
      </c>
      <c r="AX7" s="24">
        <v>158.41</v>
      </c>
      <c r="AY7" s="24">
        <v>147.08000000000001</v>
      </c>
      <c r="AZ7" s="24">
        <v>29.91</v>
      </c>
      <c r="BA7" s="24">
        <v>29.54</v>
      </c>
      <c r="BB7" s="24">
        <v>26.99</v>
      </c>
      <c r="BC7" s="24">
        <v>29.13</v>
      </c>
      <c r="BD7" s="24">
        <v>35.69</v>
      </c>
      <c r="BE7" s="24">
        <v>34.770000000000003</v>
      </c>
      <c r="BF7" s="24">
        <v>1995.81</v>
      </c>
      <c r="BG7" s="24">
        <v>1876.35</v>
      </c>
      <c r="BH7" s="24">
        <v>1799.05</v>
      </c>
      <c r="BI7" s="24">
        <v>1698.98</v>
      </c>
      <c r="BJ7" s="24">
        <v>1710.55</v>
      </c>
      <c r="BK7" s="24">
        <v>855.8</v>
      </c>
      <c r="BL7" s="24">
        <v>789.46</v>
      </c>
      <c r="BM7" s="24">
        <v>826.83</v>
      </c>
      <c r="BN7" s="24">
        <v>867.83</v>
      </c>
      <c r="BO7" s="24">
        <v>791.76</v>
      </c>
      <c r="BP7" s="24">
        <v>786.37</v>
      </c>
      <c r="BQ7" s="24">
        <v>42.5</v>
      </c>
      <c r="BR7" s="24">
        <v>53.7</v>
      </c>
      <c r="BS7" s="24">
        <v>56.06</v>
      </c>
      <c r="BT7" s="24">
        <v>45.36</v>
      </c>
      <c r="BU7" s="24">
        <v>51.1</v>
      </c>
      <c r="BV7" s="24">
        <v>59.8</v>
      </c>
      <c r="BW7" s="24">
        <v>57.77</v>
      </c>
      <c r="BX7" s="24">
        <v>57.31</v>
      </c>
      <c r="BY7" s="24">
        <v>57.08</v>
      </c>
      <c r="BZ7" s="24">
        <v>56.26</v>
      </c>
      <c r="CA7" s="24">
        <v>60.65</v>
      </c>
      <c r="CB7" s="24">
        <v>514.71</v>
      </c>
      <c r="CC7" s="24">
        <v>408.12</v>
      </c>
      <c r="CD7" s="24">
        <v>399.93</v>
      </c>
      <c r="CE7" s="24">
        <v>485</v>
      </c>
      <c r="CF7" s="24">
        <v>431.69</v>
      </c>
      <c r="CG7" s="24">
        <v>263.76</v>
      </c>
      <c r="CH7" s="24">
        <v>274.35000000000002</v>
      </c>
      <c r="CI7" s="24">
        <v>273.52</v>
      </c>
      <c r="CJ7" s="24">
        <v>274.99</v>
      </c>
      <c r="CK7" s="24">
        <v>282.08999999999997</v>
      </c>
      <c r="CL7" s="24">
        <v>256.97000000000003</v>
      </c>
      <c r="CM7" s="24">
        <v>67.09</v>
      </c>
      <c r="CN7" s="24">
        <v>69.72</v>
      </c>
      <c r="CO7" s="24">
        <v>66.61</v>
      </c>
      <c r="CP7" s="24">
        <v>66.61</v>
      </c>
      <c r="CQ7" s="24">
        <v>64.42</v>
      </c>
      <c r="CR7" s="24">
        <v>51.75</v>
      </c>
      <c r="CS7" s="24">
        <v>50.68</v>
      </c>
      <c r="CT7" s="24">
        <v>50.14</v>
      </c>
      <c r="CU7" s="24">
        <v>54.83</v>
      </c>
      <c r="CV7" s="24">
        <v>66.53</v>
      </c>
      <c r="CW7" s="24">
        <v>61.14</v>
      </c>
      <c r="CX7" s="24">
        <v>88.45</v>
      </c>
      <c r="CY7" s="24">
        <v>88.1</v>
      </c>
      <c r="CZ7" s="24">
        <v>87.88</v>
      </c>
      <c r="DA7" s="24">
        <v>87.11</v>
      </c>
      <c r="DB7" s="24">
        <v>88.85</v>
      </c>
      <c r="DC7" s="24">
        <v>84.84</v>
      </c>
      <c r="DD7" s="24">
        <v>84.86</v>
      </c>
      <c r="DE7" s="24">
        <v>84.98</v>
      </c>
      <c r="DF7" s="24">
        <v>84.7</v>
      </c>
      <c r="DG7" s="24">
        <v>84.67</v>
      </c>
      <c r="DH7" s="24">
        <v>86.91</v>
      </c>
      <c r="DI7" s="24">
        <v>8.14</v>
      </c>
      <c r="DJ7" s="24">
        <v>11.88</v>
      </c>
      <c r="DK7" s="24">
        <v>15.44</v>
      </c>
      <c r="DL7" s="24">
        <v>18.190000000000001</v>
      </c>
      <c r="DM7" s="24">
        <v>20.27</v>
      </c>
      <c r="DN7" s="24">
        <v>24.87</v>
      </c>
      <c r="DO7" s="24">
        <v>24.13</v>
      </c>
      <c r="DP7" s="24">
        <v>23.06</v>
      </c>
      <c r="DQ7" s="24">
        <v>20.34</v>
      </c>
      <c r="DR7" s="24">
        <v>21.85</v>
      </c>
      <c r="DS7" s="24">
        <v>24.95</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0.01</v>
      </c>
      <c r="EL7" s="24">
        <v>0.02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角　龍裕</cp:lastModifiedBy>
  <dcterms:created xsi:type="dcterms:W3CDTF">2022-12-01T01:36:58Z</dcterms:created>
  <dcterms:modified xsi:type="dcterms:W3CDTF">2023-01-26T00:36:19Z</dcterms:modified>
  <cp:category/>
</cp:coreProperties>
</file>