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22BdJcSpE1Y/lmZJ0/wVLqjaffbrEMNeAmBeLCVdn4FQlo7w65UcURVL/yUol2f5RbBhfCIyv/7qmwR1LNXMQ==" workbookSaltValue="JXWPIADsa/ms6qAOEdjNwA==" workbookSpinCount="100000" lockStructure="1"/>
  <bookViews>
    <workbookView xWindow="-15" yWindow="7125" windowWidth="28830" windowHeight="71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<sst xmlns="http://schemas.openxmlformats.org/spreadsheetml/2006/main" count="231" uniqueCount="117">
  <si>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</si>
  <si>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</si>
  <si>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</si>
  <si>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</si>
  <si>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</si>
  <si>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</si>
  <si>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</si>
  <si>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</si>
  <si>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</si>
  <si>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</si>
  <si>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</si>
  <si>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</si>
  <si>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</si>
  <si>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</si>
  <si>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</si>
  <si>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</si>
  <si>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</si>
  <si>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</si>
  <si>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</si>
  <si>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</si>
  <si>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</si>
  <si>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</si>
  <si>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</si>
  <si>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</si>
  <si>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</si>
  <si>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</si>
  <si>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</si>
  <si>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</si>
  <si>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</si>
  <si>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</si>
  <si>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</si>
  <si>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</si>
  <si>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</si>
  <si>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</si>
  <si>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</si>
  <si>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</si>
  <si>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</si>
  <si>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</si>
  <si>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</si>
  <si>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</si>
  <si>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</si>
  <si>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</si>
  <si>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</si>
  <si>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</si>
  <si>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</si>
  <si>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</si>
  <si>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</si>
  <si>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</si>
  <si>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</si>
  <si>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</si>
  <si>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</si>
  <si>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</si>
  <si>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</si>
  <si>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</si>
  <si>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</si>
  <si>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</si>
  <si>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</si>
  <si>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</si>
  <si>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</si>
  <si>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</si>
  <si>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</si>
  <si>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</si>
  <si>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</si>
  <si>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</si>
  <si>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</si>
  <si>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</si>
  <si>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</si>
  <si>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</si>
  <si>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</si>
  <si>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</si>
  <si>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</si>
  <si>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</si>
  <si>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</si>
  <si>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</si>
  <si>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</si>
  <si>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</si>
  <si>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</si>
  <si>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</si>
  <si>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</si>
  <si>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</si>
  <si>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</si>
  <si>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</si>
  <si>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</si>
  <si>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</si>
  <si>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</si>
  <si>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</si>
  <si>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</si>
  <si>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</si>
  <si>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</si>
  <si>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</si>
  <si>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</si>
  <si>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</si>
  <si>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</si>
  <si>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</si>
  <si>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</si>
  <si>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</si>
  <si>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</si>
  <si>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</si>
  <si>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</si>
  <si>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</si>
  <si>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</si>
  <si>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</si>
  <si>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</si>
  <si>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</si>
  <si>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</si>
  <si>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</si>
  <si>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</si>
  <si>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</si>
  <si>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</si>
  <si>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</si>
  <si>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</si>
  <si>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</si>
  <si>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</si>
  <si>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</si>
  <si>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○有形固定資産減価償却率
　類似団体</t>
    </r>
    <r>
      <rPr>
        <sz val="11"/>
        <color theme="1"/>
        <rFont val="ＭＳ ゴシック"/>
        <family val="3"/>
        <charset val="128"/>
      </rPr>
      <t>平均値を</t>
    </r>
    <r>
      <rPr>
        <sz val="11"/>
        <color theme="1"/>
        <rFont val="ＭＳ ゴシック"/>
        <family val="3"/>
        <charset val="128"/>
      </rPr>
      <t>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
　また、耐用年数経過していないにもかかわらず老朽化の進んでいる管渠があり、このことへの対応も必要となっています。</t>
    </r>
    <rPh sb="135" eb="137">
      <t>タイヨウ</t>
    </rPh>
    <rPh sb="137" eb="139">
      <t>ネンスウ</t>
    </rPh>
    <rPh sb="139" eb="141">
      <t>ケイカ</t>
    </rPh>
    <rPh sb="153" eb="156">
      <t>ロウキュウカ</t>
    </rPh>
    <rPh sb="157" eb="158">
      <t>スス</t>
    </rPh>
    <rPh sb="162" eb="164">
      <t>カンキョ</t>
    </rPh>
    <rPh sb="174" eb="176">
      <t>タイオウ</t>
    </rPh>
    <rPh sb="177" eb="179">
      <t>ヒツヨウ</t>
    </rPh>
    <phoneticPr fontId="4"/>
  </si>
  <si>
    <t>　本市の農業集落排水事業は、経費回収率、汚水処理原価ともに類似団体平均値と比較して著しく悪い状況にあります。
　今後も引き続き、維持管理費の削減と料金水準の見直しなどによる経営改善が必要です。
　また、汚水適正処理構想にもとづき、公共下水道への接続による施設の廃止などについても検討を進めていきます。</t>
    <rPh sb="35" eb="36">
      <t>アタイ</t>
    </rPh>
    <rPh sb="101" eb="103">
      <t>オスイ</t>
    </rPh>
    <rPh sb="103" eb="105">
      <t>テキセイ</t>
    </rPh>
    <rPh sb="105" eb="107">
      <t>ショリ</t>
    </rPh>
    <rPh sb="107" eb="109">
      <t>コウソウ</t>
    </rPh>
    <phoneticPr fontId="4"/>
  </si>
  <si>
    <t>○経常収支比率
　ほぼ100％となっていますが、一般会計からの繰入が多く、料金水準の見直しなど、経営改善に努める必要があります。
○累積欠損金比率
　類似団体平均値を上回っており、経営改善に向け取り組む必要があります。
○流動比率
　100％を超え、類似団体平均値を大きく上回っています。
○企業債残高対事業規模比率
　減少傾向にありますが、類似団体平均値を上回っており、将来負担が大きくなっています。
○経費回収率
　処理区域内人口密度が低いことにより、類似団体平均値を下回っています。
○汚水処理原価
　類似団体平均値を大きく上回っており、引き続き改善に努める必要があります。
○施設利用率
　類似団体平均値を下回っており、また処理区域内人口が減少傾向にあることから、さらなる低下が懸念されます。
○水洗化率
　類似団体平均値を上回っていますが、引き続き普及啓発活動等による向上を図る必要があります。</t>
    <rPh sb="24" eb="26">
      <t>イッパン</t>
    </rPh>
    <rPh sb="26" eb="28">
      <t>カイケイ</t>
    </rPh>
    <rPh sb="31" eb="33">
      <t>クリイレ</t>
    </rPh>
    <rPh sb="34" eb="35">
      <t>オオ</t>
    </rPh>
    <rPh sb="83" eb="85">
      <t>ウワマワ</t>
    </rPh>
    <rPh sb="125" eb="127">
      <t>ルイジ</t>
    </rPh>
    <rPh sb="127" eb="129">
      <t>ダンタイ</t>
    </rPh>
    <rPh sb="129" eb="132">
      <t>ヘイキンチ</t>
    </rPh>
    <rPh sb="133" eb="134">
      <t>オオ</t>
    </rPh>
    <rPh sb="136" eb="138">
      <t>ウワマワ</t>
    </rPh>
    <rPh sb="160" eb="162">
      <t>ゲンショウ</t>
    </rPh>
    <rPh sb="162" eb="164">
      <t>ケイコウ</t>
    </rPh>
    <rPh sb="186" eb="188">
      <t>ショウライ</t>
    </rPh>
    <rPh sb="188" eb="190">
      <t>フタン</t>
    </rPh>
    <rPh sb="191" eb="192">
      <t>オオ</t>
    </rPh>
    <rPh sb="272" eb="273">
      <t>ヒ</t>
    </rPh>
    <rPh sb="274" eb="275">
      <t>ツヅ</t>
    </rPh>
    <rPh sb="276" eb="278">
      <t>カイゼン</t>
    </rPh>
    <rPh sb="279" eb="280">
      <t>ツト</t>
    </rPh>
    <rPh sb="282" eb="284">
      <t>ヒツヨウ</t>
    </rPh>
    <rPh sb="307" eb="308">
      <t>シタ</t>
    </rPh>
    <rPh sb="375" eb="376">
      <t>ヒ</t>
    </rPh>
    <rPh sb="377" eb="378">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</si>
</sst>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F1-4794-B9FF-31B7D05253DB}"/>
            </c:ext>
          </c:extLst>
        </c:ser>
        <c:dLbls>
          <c:showLegendKey val="0"/>
          <c:showVal val="0"/>
          <c:showCatName val="0"/>
          <c:showSerName val="0"/>
          <c:showPercent val="0"/>
          <c:showBubbleSize val="0"/>
        </c:dLbls>
        <c:gapWidth val="150"/>
        <c:axId val="110941696"/>
        <c:axId val="1109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0FF1-4794-B9FF-31B7D05253DB}"/>
            </c:ext>
          </c:extLst>
        </c:ser>
        <c:dLbls>
          <c:showLegendKey val="0"/>
          <c:showVal val="0"/>
          <c:showCatName val="0"/>
          <c:showSerName val="0"/>
          <c:showPercent val="0"/>
          <c:showBubbleSize val="0"/>
        </c:dLbls>
        <c:marker val="1"/>
        <c:smooth val="0"/>
        <c:axId val="110941696"/>
        <c:axId val="110943616"/>
      </c:lineChart>
      <c:dateAx>
        <c:axId val="110941696"/>
        <c:scaling>
          <c:orientation val="minMax"/>
        </c:scaling>
        <c:delete val="1"/>
        <c:axPos val="b"/>
        <c:numFmt formatCode="&quot;H&quot;yy" sourceLinked="1"/>
        <c:majorTickMark val="none"/>
        <c:minorTickMark val="none"/>
        <c:tickLblPos val="none"/>
        <c:crossAx val="110943616"/>
        <c:crosses val="autoZero"/>
        <c:auto val="1"/>
        <c:lblOffset val="100"/>
        <c:baseTimeUnit val="years"/>
      </c:dateAx>
      <c:valAx>
        <c:axId val="1109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67.09</c:v>
                </c:pt>
                <c:pt idx="1">
                  <c:v>69.72</c:v>
                </c:pt>
                <c:pt idx="2">
                  <c:v>66.61</c:v>
                </c:pt>
                <c:pt idx="3">
                  <c:v>66.61</c:v>
                </c:pt>
                <c:pt idx="4">
                  <c:v>64.42</c:v>
                </c:pt>
              </c:numCache>
            </c:numRef>
          </c:val>
          <c:extLst xmlns:c16r2="http://schemas.microsoft.com/office/drawing/2015/06/chart">
            <c:ext xmlns:c16="http://schemas.microsoft.com/office/drawing/2014/chart" uri="{C3380CC4-5D6E-409C-BE32-E72D297353CC}">
              <c16:uniqueId val="{00000000-A37B-4B55-9E7F-6FBD7AD4D543}"/>
            </c:ext>
          </c:extLst>
        </c:ser>
        <c:dLbls>
          <c:showLegendKey val="0"/>
          <c:showVal val="0"/>
          <c:showCatName val="0"/>
          <c:showSerName val="0"/>
          <c:showPercent val="0"/>
          <c:showBubbleSize val="0"/>
        </c:dLbls>
        <c:gapWidth val="150"/>
        <c:axId val="113214976"/>
        <c:axId val="1132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A37B-4B55-9E7F-6FBD7AD4D543}"/>
            </c:ext>
          </c:extLst>
        </c:ser>
        <c:dLbls>
          <c:showLegendKey val="0"/>
          <c:showVal val="0"/>
          <c:showCatName val="0"/>
          <c:showSerName val="0"/>
          <c:showPercent val="0"/>
          <c:showBubbleSize val="0"/>
        </c:dLbls>
        <c:marker val="1"/>
        <c:smooth val="0"/>
        <c:axId val="113214976"/>
        <c:axId val="113216896"/>
      </c:lineChart>
      <c:dateAx>
        <c:axId val="113214976"/>
        <c:scaling>
          <c:orientation val="minMax"/>
        </c:scaling>
        <c:delete val="1"/>
        <c:axPos val="b"/>
        <c:numFmt formatCode="&quot;H&quot;yy" sourceLinked="1"/>
        <c:majorTickMark val="none"/>
        <c:minorTickMark val="none"/>
        <c:tickLblPos val="none"/>
        <c:crossAx val="113216896"/>
        <c:crosses val="autoZero"/>
        <c:auto val="1"/>
        <c:lblOffset val="100"/>
        <c:baseTimeUnit val="years"/>
      </c:dateAx>
      <c:valAx>
        <c:axId val="1132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88.45</c:v>
                </c:pt>
                <c:pt idx="1">
                  <c:v>88.1</c:v>
                </c:pt>
                <c:pt idx="2">
                  <c:v>87.88</c:v>
                </c:pt>
                <c:pt idx="3">
                  <c:v>87.11</c:v>
                </c:pt>
                <c:pt idx="4">
                  <c:v>88.85</c:v>
                </c:pt>
              </c:numCache>
            </c:numRef>
          </c:val>
          <c:extLst xmlns:c16r2="http://schemas.microsoft.com/office/drawing/2015/06/chart">
            <c:ext xmlns:c16="http://schemas.microsoft.com/office/drawing/2014/chart" uri="{C3380CC4-5D6E-409C-BE32-E72D297353CC}">
              <c16:uniqueId val="{00000000-7B85-4D6F-AC2F-CAC0CAE3E12F}"/>
            </c:ext>
          </c:extLst>
        </c:ser>
        <c:dLbls>
          <c:showLegendKey val="0"/>
          <c:showVal val="0"/>
          <c:showCatName val="0"/>
          <c:showSerName val="0"/>
          <c:showPercent val="0"/>
          <c:showBubbleSize val="0"/>
        </c:dLbls>
        <c:gapWidth val="150"/>
        <c:axId val="113457024"/>
        <c:axId val="11345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7B85-4D6F-AC2F-CAC0CAE3E12F}"/>
            </c:ext>
          </c:extLst>
        </c:ser>
        <c:dLbls>
          <c:showLegendKey val="0"/>
          <c:showVal val="0"/>
          <c:showCatName val="0"/>
          <c:showSerName val="0"/>
          <c:showPercent val="0"/>
          <c:showBubbleSize val="0"/>
        </c:dLbls>
        <c:marker val="1"/>
        <c:smooth val="0"/>
        <c:axId val="113457024"/>
        <c:axId val="113459200"/>
      </c:lineChart>
      <c:dateAx>
        <c:axId val="113457024"/>
        <c:scaling>
          <c:orientation val="minMax"/>
        </c:scaling>
        <c:delete val="1"/>
        <c:axPos val="b"/>
        <c:numFmt formatCode="&quot;H&quot;yy" sourceLinked="1"/>
        <c:majorTickMark val="none"/>
        <c:minorTickMark val="none"/>
        <c:tickLblPos val="none"/>
        <c:crossAx val="113459200"/>
        <c:crosses val="autoZero"/>
        <c:auto val="1"/>
        <c:lblOffset val="100"/>
        <c:baseTimeUnit val="years"/>
      </c:dateAx>
      <c:valAx>
        <c:axId val="113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95.13</c:v>
                </c:pt>
                <c:pt idx="1">
                  <c:v>98.68</c:v>
                </c:pt>
                <c:pt idx="2">
                  <c:v>97.95</c:v>
                </c:pt>
                <c:pt idx="3">
                  <c:v>98.12</c:v>
                </c:pt>
                <c:pt idx="4">
                  <c:v>98.6</c:v>
                </c:pt>
              </c:numCache>
            </c:numRef>
          </c:val>
          <c:extLst xmlns:c16r2="http://schemas.microsoft.com/office/drawing/2015/06/chart">
            <c:ext xmlns:c16="http://schemas.microsoft.com/office/drawing/2014/chart" uri="{C3380CC4-5D6E-409C-BE32-E72D297353CC}">
              <c16:uniqueId val="{00000000-55FA-45F7-BB42-5E28F79D38E3}"/>
            </c:ext>
          </c:extLst>
        </c:ser>
        <c:dLbls>
          <c:showLegendKey val="0"/>
          <c:showVal val="0"/>
          <c:showCatName val="0"/>
          <c:showSerName val="0"/>
          <c:showPercent val="0"/>
          <c:showBubbleSize val="0"/>
        </c:dLbls>
        <c:gapWidth val="150"/>
        <c:axId val="111572864"/>
        <c:axId val="1115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xmlns:c16r2="http://schemas.microsoft.com/office/drawing/2015/06/chart">
            <c:ext xmlns:c16="http://schemas.microsoft.com/office/drawing/2014/chart" uri="{C3380CC4-5D6E-409C-BE32-E72D297353CC}">
              <c16:uniqueId val="{00000001-55FA-45F7-BB42-5E28F79D38E3}"/>
            </c:ext>
          </c:extLst>
        </c:ser>
        <c:dLbls>
          <c:showLegendKey val="0"/>
          <c:showVal val="0"/>
          <c:showCatName val="0"/>
          <c:showSerName val="0"/>
          <c:showPercent val="0"/>
          <c:showBubbleSize val="0"/>
        </c:dLbls>
        <c:marker val="1"/>
        <c:smooth val="0"/>
        <c:axId val="111572864"/>
        <c:axId val="111579136"/>
      </c:lineChart>
      <c:dateAx>
        <c:axId val="111572864"/>
        <c:scaling>
          <c:orientation val="minMax"/>
        </c:scaling>
        <c:delete val="1"/>
        <c:axPos val="b"/>
        <c:numFmt formatCode="&quot;H&quot;yy" sourceLinked="1"/>
        <c:majorTickMark val="none"/>
        <c:minorTickMark val="none"/>
        <c:tickLblPos val="none"/>
        <c:crossAx val="111579136"/>
        <c:crosses val="autoZero"/>
        <c:auto val="1"/>
        <c:lblOffset val="100"/>
        <c:baseTimeUnit val="years"/>
      </c:dateAx>
      <c:valAx>
        <c:axId val="1115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8.14</c:v>
                </c:pt>
                <c:pt idx="1">
                  <c:v>11.88</c:v>
                </c:pt>
                <c:pt idx="2">
                  <c:v>15.44</c:v>
                </c:pt>
                <c:pt idx="3">
                  <c:v>18.190000000000001</c:v>
                </c:pt>
                <c:pt idx="4">
                  <c:v>20.27</c:v>
                </c:pt>
              </c:numCache>
            </c:numRef>
          </c:val>
          <c:extLst xmlns:c16r2="http://schemas.microsoft.com/office/drawing/2015/06/chart">
            <c:ext xmlns:c16="http://schemas.microsoft.com/office/drawing/2014/chart" uri="{C3380CC4-5D6E-409C-BE32-E72D297353CC}">
              <c16:uniqueId val="{00000000-92C4-49BB-8BB2-8A9776A817BF}"/>
            </c:ext>
          </c:extLst>
        </c:ser>
        <c:dLbls>
          <c:showLegendKey val="0"/>
          <c:showVal val="0"/>
          <c:showCatName val="0"/>
          <c:showSerName val="0"/>
          <c:showPercent val="0"/>
          <c:showBubbleSize val="0"/>
        </c:dLbls>
        <c:gapWidth val="150"/>
        <c:axId val="111618304"/>
        <c:axId val="1116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xmlns:c16r2="http://schemas.microsoft.com/office/drawing/2015/06/chart">
            <c:ext xmlns:c16="http://schemas.microsoft.com/office/drawing/2014/chart" uri="{C3380CC4-5D6E-409C-BE32-E72D297353CC}">
              <c16:uniqueId val="{00000001-92C4-49BB-8BB2-8A9776A817BF}"/>
            </c:ext>
          </c:extLst>
        </c:ser>
        <c:dLbls>
          <c:showLegendKey val="0"/>
          <c:showVal val="0"/>
          <c:showCatName val="0"/>
          <c:showSerName val="0"/>
          <c:showPercent val="0"/>
          <c:showBubbleSize val="0"/>
        </c:dLbls>
        <c:marker val="1"/>
        <c:smooth val="0"/>
        <c:axId val="111618304"/>
        <c:axId val="111620480"/>
      </c:lineChart>
      <c:dateAx>
        <c:axId val="111618304"/>
        <c:scaling>
          <c:orientation val="minMax"/>
        </c:scaling>
        <c:delete val="1"/>
        <c:axPos val="b"/>
        <c:numFmt formatCode="&quot;H&quot;yy" sourceLinked="1"/>
        <c:majorTickMark val="none"/>
        <c:minorTickMark val="none"/>
        <c:tickLblPos val="none"/>
        <c:crossAx val="111620480"/>
        <c:crosses val="autoZero"/>
        <c:auto val="1"/>
        <c:lblOffset val="100"/>
        <c:baseTimeUnit val="years"/>
      </c:dateAx>
      <c:valAx>
        <c:axId val="1116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E4-4497-8E83-302B87F1CA92}"/>
            </c:ext>
          </c:extLst>
        </c:ser>
        <c:dLbls>
          <c:showLegendKey val="0"/>
          <c:showVal val="0"/>
          <c:showCatName val="0"/>
          <c:showSerName val="0"/>
          <c:showPercent val="0"/>
          <c:showBubbleSize val="0"/>
        </c:dLbls>
        <c:gapWidth val="150"/>
        <c:axId val="111661440"/>
        <c:axId val="1116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CE4-4497-8E83-302B87F1CA92}"/>
            </c:ext>
          </c:extLst>
        </c:ser>
        <c:dLbls>
          <c:showLegendKey val="0"/>
          <c:showVal val="0"/>
          <c:showCatName val="0"/>
          <c:showSerName val="0"/>
          <c:showPercent val="0"/>
          <c:showBubbleSize val="0"/>
        </c:dLbls>
        <c:marker val="1"/>
        <c:smooth val="0"/>
        <c:axId val="111661440"/>
        <c:axId val="111663360"/>
      </c:lineChart>
      <c:dateAx>
        <c:axId val="111661440"/>
        <c:scaling>
          <c:orientation val="minMax"/>
        </c:scaling>
        <c:delete val="1"/>
        <c:axPos val="b"/>
        <c:numFmt formatCode="&quot;H&quot;yy" sourceLinked="1"/>
        <c:majorTickMark val="none"/>
        <c:minorTickMark val="none"/>
        <c:tickLblPos val="none"/>
        <c:crossAx val="111663360"/>
        <c:crosses val="autoZero"/>
        <c:auto val="1"/>
        <c:lblOffset val="100"/>
        <c:baseTimeUnit val="years"/>
      </c:dateAx>
      <c:valAx>
        <c:axId val="1116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129.46</c:v>
                </c:pt>
                <c:pt idx="1">
                  <c:v>136.06</c:v>
                </c:pt>
                <c:pt idx="2">
                  <c:v>140.13</c:v>
                </c:pt>
                <c:pt idx="3">
                  <c:v>148.83000000000001</c:v>
                </c:pt>
                <c:pt idx="4">
                  <c:v>159.31</c:v>
                </c:pt>
              </c:numCache>
            </c:numRef>
          </c:val>
          <c:extLst xmlns:c16r2="http://schemas.microsoft.com/office/drawing/2015/06/chart">
            <c:ext xmlns:c16="http://schemas.microsoft.com/office/drawing/2014/chart" uri="{C3380CC4-5D6E-409C-BE32-E72D297353CC}">
              <c16:uniqueId val="{00000000-DFC4-40C3-92DE-883B88508BCF}"/>
            </c:ext>
          </c:extLst>
        </c:ser>
        <c:dLbls>
          <c:showLegendKey val="0"/>
          <c:showVal val="0"/>
          <c:showCatName val="0"/>
          <c:showSerName val="0"/>
          <c:showPercent val="0"/>
          <c:showBubbleSize val="0"/>
        </c:dLbls>
        <c:gapWidth val="150"/>
        <c:axId val="111711744"/>
        <c:axId val="1117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DFC4-40C3-92DE-883B88508BCF}"/>
            </c:ext>
          </c:extLst>
        </c:ser>
        <c:dLbls>
          <c:showLegendKey val="0"/>
          <c:showVal val="0"/>
          <c:showCatName val="0"/>
          <c:showSerName val="0"/>
          <c:showPercent val="0"/>
          <c:showBubbleSize val="0"/>
        </c:dLbls>
        <c:marker val="1"/>
        <c:smooth val="0"/>
        <c:axId val="111711744"/>
        <c:axId val="111713664"/>
      </c:lineChart>
      <c:dateAx>
        <c:axId val="111711744"/>
        <c:scaling>
          <c:orientation val="minMax"/>
        </c:scaling>
        <c:delete val="1"/>
        <c:axPos val="b"/>
        <c:numFmt formatCode="&quot;H&quot;yy" sourceLinked="1"/>
        <c:majorTickMark val="none"/>
        <c:minorTickMark val="none"/>
        <c:tickLblPos val="none"/>
        <c:crossAx val="111713664"/>
        <c:crosses val="autoZero"/>
        <c:auto val="1"/>
        <c:lblOffset val="100"/>
        <c:baseTimeUnit val="years"/>
      </c:dateAx>
      <c:valAx>
        <c:axId val="1117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168.35</c:v>
                </c:pt>
                <c:pt idx="1">
                  <c:v>151.41</c:v>
                </c:pt>
                <c:pt idx="2">
                  <c:v>162.84</c:v>
                </c:pt>
                <c:pt idx="3">
                  <c:v>158.41</c:v>
                </c:pt>
                <c:pt idx="4">
                  <c:v>147.08000000000001</c:v>
                </c:pt>
              </c:numCache>
            </c:numRef>
          </c:val>
          <c:extLst xmlns:c16r2="http://schemas.microsoft.com/office/drawing/2015/06/chart">
            <c:ext xmlns:c16="http://schemas.microsoft.com/office/drawing/2014/chart" uri="{C3380CC4-5D6E-409C-BE32-E72D297353CC}">
              <c16:uniqueId val="{00000000-5DE3-44FB-80C9-6BAF579903DC}"/>
            </c:ext>
          </c:extLst>
        </c:ser>
        <c:dLbls>
          <c:showLegendKey val="0"/>
          <c:showVal val="0"/>
          <c:showCatName val="0"/>
          <c:showSerName val="0"/>
          <c:showPercent val="0"/>
          <c:showBubbleSize val="0"/>
        </c:dLbls>
        <c:gapWidth val="150"/>
        <c:axId val="112854912"/>
        <c:axId val="1128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xmlns:c16r2="http://schemas.microsoft.com/office/drawing/2015/06/chart">
            <c:ext xmlns:c16="http://schemas.microsoft.com/office/drawing/2014/chart" uri="{C3380CC4-5D6E-409C-BE32-E72D297353CC}">
              <c16:uniqueId val="{00000001-5DE3-44FB-80C9-6BAF579903DC}"/>
            </c:ext>
          </c:extLst>
        </c:ser>
        <c:dLbls>
          <c:showLegendKey val="0"/>
          <c:showVal val="0"/>
          <c:showCatName val="0"/>
          <c:showSerName val="0"/>
          <c:showPercent val="0"/>
          <c:showBubbleSize val="0"/>
        </c:dLbls>
        <c:marker val="1"/>
        <c:smooth val="0"/>
        <c:axId val="112854912"/>
        <c:axId val="112861184"/>
      </c:lineChart>
      <c:dateAx>
        <c:axId val="112854912"/>
        <c:scaling>
          <c:orientation val="minMax"/>
        </c:scaling>
        <c:delete val="1"/>
        <c:axPos val="b"/>
        <c:numFmt formatCode="&quot;H&quot;yy" sourceLinked="1"/>
        <c:majorTickMark val="none"/>
        <c:minorTickMark val="none"/>
        <c:tickLblPos val="none"/>
        <c:crossAx val="112861184"/>
        <c:crosses val="autoZero"/>
        <c:auto val="1"/>
        <c:lblOffset val="100"/>
        <c:baseTimeUnit val="years"/>
      </c:dateAx>
      <c:valAx>
        <c:axId val="1128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1995.81</c:v>
                </c:pt>
                <c:pt idx="1">
                  <c:v>1876.35</c:v>
                </c:pt>
                <c:pt idx="2">
                  <c:v>1799.05</c:v>
                </c:pt>
                <c:pt idx="3">
                  <c:v>1698.98</c:v>
                </c:pt>
                <c:pt idx="4">
                  <c:v>1710.55</c:v>
                </c:pt>
              </c:numCache>
            </c:numRef>
          </c:val>
          <c:extLst xmlns:c16r2="http://schemas.microsoft.com/office/drawing/2015/06/chart">
            <c:ext xmlns:c16="http://schemas.microsoft.com/office/drawing/2014/chart" uri="{C3380CC4-5D6E-409C-BE32-E72D297353CC}">
              <c16:uniqueId val="{00000000-B8B1-499D-96F4-EE0BFAEF814C}"/>
            </c:ext>
          </c:extLst>
        </c:ser>
        <c:dLbls>
          <c:showLegendKey val="0"/>
          <c:showVal val="0"/>
          <c:showCatName val="0"/>
          <c:showSerName val="0"/>
          <c:showPercent val="0"/>
          <c:showBubbleSize val="0"/>
        </c:dLbls>
        <c:gapWidth val="150"/>
        <c:axId val="112894720"/>
        <c:axId val="1128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B8B1-499D-96F4-EE0BFAEF814C}"/>
            </c:ext>
          </c:extLst>
        </c:ser>
        <c:dLbls>
          <c:showLegendKey val="0"/>
          <c:showVal val="0"/>
          <c:showCatName val="0"/>
          <c:showSerName val="0"/>
          <c:showPercent val="0"/>
          <c:showBubbleSize val="0"/>
        </c:dLbls>
        <c:marker val="1"/>
        <c:smooth val="0"/>
        <c:axId val="112894720"/>
        <c:axId val="112896640"/>
      </c:lineChart>
      <c:dateAx>
        <c:axId val="112894720"/>
        <c:scaling>
          <c:orientation val="minMax"/>
        </c:scaling>
        <c:delete val="1"/>
        <c:axPos val="b"/>
        <c:numFmt formatCode="&quot;H&quot;yy" sourceLinked="1"/>
        <c:majorTickMark val="none"/>
        <c:minorTickMark val="none"/>
        <c:tickLblPos val="none"/>
        <c:crossAx val="112896640"/>
        <c:crosses val="autoZero"/>
        <c:auto val="1"/>
        <c:lblOffset val="100"/>
        <c:baseTimeUnit val="years"/>
      </c:dateAx>
      <c:valAx>
        <c:axId val="1128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42.5</c:v>
                </c:pt>
                <c:pt idx="1">
                  <c:v>53.7</c:v>
                </c:pt>
                <c:pt idx="2">
                  <c:v>56.06</c:v>
                </c:pt>
                <c:pt idx="3">
                  <c:v>45.36</c:v>
                </c:pt>
                <c:pt idx="4">
                  <c:v>51.1</c:v>
                </c:pt>
              </c:numCache>
            </c:numRef>
          </c:val>
          <c:extLst xmlns:c16r2="http://schemas.microsoft.com/office/drawing/2015/06/chart">
            <c:ext xmlns:c16="http://schemas.microsoft.com/office/drawing/2014/chart" uri="{C3380CC4-5D6E-409C-BE32-E72D297353CC}">
              <c16:uniqueId val="{00000000-A486-4713-9009-8ECA8724AD11}"/>
            </c:ext>
          </c:extLst>
        </c:ser>
        <c:dLbls>
          <c:showLegendKey val="0"/>
          <c:showVal val="0"/>
          <c:showCatName val="0"/>
          <c:showSerName val="0"/>
          <c:showPercent val="0"/>
          <c:showBubbleSize val="0"/>
        </c:dLbls>
        <c:gapWidth val="150"/>
        <c:axId val="113255168"/>
        <c:axId val="1132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A486-4713-9009-8ECA8724AD11}"/>
            </c:ext>
          </c:extLst>
        </c:ser>
        <c:dLbls>
          <c:showLegendKey val="0"/>
          <c:showVal val="0"/>
          <c:showCatName val="0"/>
          <c:showSerName val="0"/>
          <c:showPercent val="0"/>
          <c:showBubbleSize val="0"/>
        </c:dLbls>
        <c:marker val="1"/>
        <c:smooth val="0"/>
        <c:axId val="113255168"/>
        <c:axId val="113257088"/>
      </c:lineChart>
      <c:dateAx>
        <c:axId val="113255168"/>
        <c:scaling>
          <c:orientation val="minMax"/>
        </c:scaling>
        <c:delete val="1"/>
        <c:axPos val="b"/>
        <c:numFmt formatCode="&quot;H&quot;yy" sourceLinked="1"/>
        <c:majorTickMark val="none"/>
        <c:minorTickMark val="none"/>
        <c:tickLblPos val="none"/>
        <c:crossAx val="113257088"/>
        <c:crosses val="autoZero"/>
        <c:auto val="1"/>
        <c:lblOffset val="100"/>
        <c:baseTimeUnit val="years"/>
      </c:dateAx>
      <c:valAx>
        <c:axId val="113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514.71</c:v>
                </c:pt>
                <c:pt idx="1">
                  <c:v>408.12</c:v>
                </c:pt>
                <c:pt idx="2">
                  <c:v>399.93</c:v>
                </c:pt>
                <c:pt idx="3">
                  <c:v>485</c:v>
                </c:pt>
                <c:pt idx="4">
                  <c:v>431.69</c:v>
                </c:pt>
              </c:numCache>
            </c:numRef>
          </c:val>
          <c:extLst xmlns:c16r2="http://schemas.microsoft.com/office/drawing/2015/06/chart">
            <c:ext xmlns:c16="http://schemas.microsoft.com/office/drawing/2014/chart" uri="{C3380CC4-5D6E-409C-BE32-E72D297353CC}">
              <c16:uniqueId val="{00000000-089B-44F7-93A8-7BFE4C270983}"/>
            </c:ext>
          </c:extLst>
        </c:ser>
        <c:dLbls>
          <c:showLegendKey val="0"/>
          <c:showVal val="0"/>
          <c:showCatName val="0"/>
          <c:showSerName val="0"/>
          <c:showPercent val="0"/>
          <c:showBubbleSize val="0"/>
        </c:dLbls>
        <c:gapWidth val="150"/>
        <c:axId val="113308800"/>
        <c:axId val="1133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089B-44F7-93A8-7BFE4C270983}"/>
            </c:ext>
          </c:extLst>
        </c:ser>
        <c:dLbls>
          <c:showLegendKey val="0"/>
          <c:showVal val="0"/>
          <c:showCatName val="0"/>
          <c:showSerName val="0"/>
          <c:showPercent val="0"/>
          <c:showBubbleSize val="0"/>
        </c:dLbls>
        <c:marker val="1"/>
        <c:smooth val="0"/>
        <c:axId val="113308800"/>
        <c:axId val="113310720"/>
      </c:lineChart>
      <c:dateAx>
        <c:axId val="113308800"/>
        <c:scaling>
          <c:orientation val="minMax"/>
        </c:scaling>
        <c:delete val="1"/>
        <c:axPos val="b"/>
        <c:numFmt formatCode="&quot;H&quot;yy" sourceLinked="1"/>
        <c:majorTickMark val="none"/>
        <c:minorTickMark val="none"/>
        <c:tickLblPos val="none"/>
        <c:crossAx val="113310720"/>
        <c:crosses val="autoZero"/>
        <c:auto val="1"/>
        <c:lblOffset val="100"/>
        <c:baseTimeUnit val="years"/>
      </c:dateAx>
      <c:valAx>
        <c:axId val="1133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東広島市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52">
        <f>データ!S6</f>
        <v>189039</v>
      </c>
      <c r="AM8" s="52"/>
      <c r="AN8" s="52"/>
      <c r="AO8" s="52"/>
      <c r="AP8" s="52"/>
      <c r="AQ8" s="52"/>
      <c r="AR8" s="52"/>
      <c r="AS8" s="52"/>
      <c r="AT8" s="51">
        <f>データ!T6</f>
        <v>635.15</v>
      </c>
      <c r="AU8" s="51"/>
      <c r="AV8" s="51"/>
      <c r="AW8" s="51"/>
      <c r="AX8" s="51"/>
      <c r="AY8" s="51"/>
      <c r="AZ8" s="51"/>
      <c r="BA8" s="51"/>
      <c r="BB8" s="51">
        <f>データ!U6</f>
        <v>297.63</v>
      </c>
      <c r="BC8" s="51"/>
      <c r="BD8" s="51"/>
      <c r="BE8" s="51"/>
      <c r="BF8" s="51"/>
      <c r="BG8" s="51"/>
      <c r="BH8" s="51"/>
      <c r="BI8" s="51"/>
      <c r="BJ8" s="3"/>
      <c r="BK8" s="3"/>
      <c r="BL8" s="73" t="s">
        <v>10</v>
      </c>
      <c r="BM8" s="74"/>
      <c r="BN8" s="75" t="s">
        <v>11</v>
      </c>
      <c r="BO8" s="75"/>
      <c r="BP8" s="75"/>
      <c r="BQ8" s="75"/>
      <c r="BR8" s="75"/>
      <c r="BS8" s="75"/>
      <c r="BT8" s="75"/>
      <c r="BU8" s="75"/>
      <c r="BV8" s="75"/>
      <c r="BW8" s="75"/>
      <c r="BX8" s="75"/>
      <c r="BY8" s="76"/>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69.040000000000006</v>
      </c>
      <c r="J10" s="51"/>
      <c r="K10" s="51"/>
      <c r="L10" s="51"/>
      <c r="M10" s="51"/>
      <c r="N10" s="51"/>
      <c r="O10" s="51"/>
      <c r="P10" s="51">
        <f>データ!P6</f>
        <v>1.32</v>
      </c>
      <c r="Q10" s="51"/>
      <c r="R10" s="51"/>
      <c r="S10" s="51"/>
      <c r="T10" s="51"/>
      <c r="U10" s="51"/>
      <c r="V10" s="51"/>
      <c r="W10" s="51">
        <f>データ!Q6</f>
        <v>66.650000000000006</v>
      </c>
      <c r="X10" s="51"/>
      <c r="Y10" s="51"/>
      <c r="Z10" s="51"/>
      <c r="AA10" s="51"/>
      <c r="AB10" s="51"/>
      <c r="AC10" s="51"/>
      <c r="AD10" s="52">
        <f>データ!R6</f>
        <v>3850</v>
      </c>
      <c r="AE10" s="52"/>
      <c r="AF10" s="52"/>
      <c r="AG10" s="52"/>
      <c r="AH10" s="52"/>
      <c r="AI10" s="52"/>
      <c r="AJ10" s="52"/>
      <c r="AK10" s="2"/>
      <c r="AL10" s="52">
        <f>データ!V6</f>
        <v>2493</v>
      </c>
      <c r="AM10" s="52"/>
      <c r="AN10" s="52"/>
      <c r="AO10" s="52"/>
      <c r="AP10" s="52"/>
      <c r="AQ10" s="52"/>
      <c r="AR10" s="52"/>
      <c r="AS10" s="52"/>
      <c r="AT10" s="51">
        <f>データ!W6</f>
        <v>0.66</v>
      </c>
      <c r="AU10" s="51"/>
      <c r="AV10" s="51"/>
      <c r="AW10" s="51"/>
      <c r="AX10" s="51"/>
      <c r="AY10" s="51"/>
      <c r="AZ10" s="51"/>
      <c r="BA10" s="51"/>
      <c r="BB10" s="51">
        <f>データ!X6</f>
        <v>3777.27</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NlJxrhtHL9C8RVPt2RWIOr2G6k+gcOBazcrnEsYUiEboKSwFNEhGSIEWSI9mLfJNqFZ4p1jYWEhsdMhpQLO3w==" saltValue="aYsK/ddrM2ADkxX6Vvis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342122</v>
      </c>
      <c r="D6" s="19">
        <f t="shared" si="3"/>
        <v>46</v>
      </c>
      <c r="E6" s="19">
        <f t="shared" si="3"/>
        <v>17</v>
      </c>
      <c r="F6" s="19">
        <f t="shared" si="3"/>
        <v>5</v>
      </c>
      <c r="G6" s="19">
        <f t="shared" si="3"/>
        <v>0</v>
      </c>
      <c r="H6" s="19" t="str">
        <f t="shared" si="3"/>
        <v>広島県　東広島市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69.040000000000006</v>
      </c>
      <c r="P6" s="20">
        <f t="shared" si="3"/>
        <v>1.32</v>
      </c>
      <c r="Q6" s="20">
        <f t="shared" si="3"/>
        <v>66.650000000000006</v>
      </c>
      <c r="R6" s="20">
        <f t="shared" si="3"/>
        <v>3850</v>
      </c>
      <c r="S6" s="20">
        <f t="shared" si="3"/>
        <v>189039</v>
      </c>
      <c r="T6" s="20">
        <f t="shared" si="3"/>
        <v>635.15</v>
      </c>
      <c r="U6" s="20">
        <f t="shared" si="3"/>
        <v>297.63</v>
      </c>
      <c r="V6" s="20">
        <f t="shared" si="3"/>
        <v>2493</v>
      </c>
      <c r="W6" s="20">
        <f t="shared" si="3"/>
        <v>0.66</v>
      </c>
      <c r="X6" s="20">
        <f t="shared" si="3"/>
        <v>3777.27</v>
      </c>
      <c r="Y6" s="21">
        <f>IF(Y7="",NA(),Y7)</f>
        <v>95.13</v>
      </c>
      <c r="Z6" s="21">
        <f t="shared" ref="Z6:AH6" si="4">IF(Z7="",NA(),Z7)</f>
        <v>98.68</v>
      </c>
      <c r="AA6" s="21">
        <f t="shared" si="4"/>
        <v>97.95</v>
      </c>
      <c r="AB6" s="21">
        <f t="shared" si="4"/>
        <v>98.12</v>
      </c>
      <c r="AC6" s="21">
        <f t="shared" si="4"/>
        <v>98.6</v>
      </c>
      <c r="AD6" s="21">
        <f t="shared" si="4"/>
        <v>100.95</v>
      </c>
      <c r="AE6" s="21">
        <f t="shared" si="4"/>
        <v>101.77</v>
      </c>
      <c r="AF6" s="21">
        <f t="shared" si="4"/>
        <v>103.6</v>
      </c>
      <c r="AG6" s="21">
        <f t="shared" si="4"/>
        <v>106.37</v>
      </c>
      <c r="AH6" s="21">
        <f t="shared" si="4"/>
        <v>106.07</v>
      </c>
      <c r="AI6" s="20" t="str">
        <f>IF(AI7="","",IF(AI7="-","【-】","【"&amp;SUBSTITUTE(TEXT(AI7,"#,##0.00"),"-","△")&amp;"】"))</f>
        <v>【104.16】</v>
      </c>
      <c r="AJ6" s="21">
        <f>IF(AJ7="",NA(),AJ7)</f>
        <v>129.46</v>
      </c>
      <c r="AK6" s="21">
        <f t="shared" ref="AK6:AS6" si="5">IF(AK7="",NA(),AK7)</f>
        <v>136.06</v>
      </c>
      <c r="AL6" s="21">
        <f t="shared" si="5"/>
        <v>140.13</v>
      </c>
      <c r="AM6" s="21">
        <f t="shared" si="5"/>
        <v>148.83000000000001</v>
      </c>
      <c r="AN6" s="21">
        <f t="shared" si="5"/>
        <v>159.31</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168.35</v>
      </c>
      <c r="AV6" s="21">
        <f t="shared" ref="AV6:BD6" si="6">IF(AV7="",NA(),AV7)</f>
        <v>151.41</v>
      </c>
      <c r="AW6" s="21">
        <f t="shared" si="6"/>
        <v>162.84</v>
      </c>
      <c r="AX6" s="21">
        <f t="shared" si="6"/>
        <v>158.41</v>
      </c>
      <c r="AY6" s="21">
        <f t="shared" si="6"/>
        <v>147.08000000000001</v>
      </c>
      <c r="AZ6" s="21">
        <f t="shared" si="6"/>
        <v>29.91</v>
      </c>
      <c r="BA6" s="21">
        <f t="shared" si="6"/>
        <v>29.54</v>
      </c>
      <c r="BB6" s="21">
        <f t="shared" si="6"/>
        <v>26.99</v>
      </c>
      <c r="BC6" s="21">
        <f t="shared" si="6"/>
        <v>29.13</v>
      </c>
      <c r="BD6" s="21">
        <f t="shared" si="6"/>
        <v>35.69</v>
      </c>
      <c r="BE6" s="20" t="str">
        <f>IF(BE7="","",IF(BE7="-","【-】","【"&amp;SUBSTITUTE(TEXT(BE7,"#,##0.00"),"-","△")&amp;"】"))</f>
        <v>【34.77】</v>
      </c>
      <c r="BF6" s="21">
        <f>IF(BF7="",NA(),BF7)</f>
        <v>1995.81</v>
      </c>
      <c r="BG6" s="21">
        <f t="shared" ref="BG6:BO6" si="7">IF(BG7="",NA(),BG7)</f>
        <v>1876.35</v>
      </c>
      <c r="BH6" s="21">
        <f t="shared" si="7"/>
        <v>1799.05</v>
      </c>
      <c r="BI6" s="21">
        <f t="shared" si="7"/>
        <v>1698.98</v>
      </c>
      <c r="BJ6" s="21">
        <f t="shared" si="7"/>
        <v>1710.55</v>
      </c>
      <c r="BK6" s="21">
        <f t="shared" si="7"/>
        <v>855.8</v>
      </c>
      <c r="BL6" s="21">
        <f t="shared" si="7"/>
        <v>789.46</v>
      </c>
      <c r="BM6" s="21">
        <f t="shared" si="7"/>
        <v>826.83</v>
      </c>
      <c r="BN6" s="21">
        <f t="shared" si="7"/>
        <v>867.83</v>
      </c>
      <c r="BO6" s="21">
        <f t="shared" si="7"/>
        <v>791.76</v>
      </c>
      <c r="BP6" s="20" t="str">
        <f>IF(BP7="","",IF(BP7="-","【-】","【"&amp;SUBSTITUTE(TEXT(BP7,"#,##0.00"),"-","△")&amp;"】"))</f>
        <v>【786.37】</v>
      </c>
      <c r="BQ6" s="21">
        <f>IF(BQ7="",NA(),BQ7)</f>
        <v>42.5</v>
      </c>
      <c r="BR6" s="21">
        <f t="shared" ref="BR6:BZ6" si="8">IF(BR7="",NA(),BR7)</f>
        <v>53.7</v>
      </c>
      <c r="BS6" s="21">
        <f t="shared" si="8"/>
        <v>56.06</v>
      </c>
      <c r="BT6" s="21">
        <f t="shared" si="8"/>
        <v>45.36</v>
      </c>
      <c r="BU6" s="21">
        <f t="shared" si="8"/>
        <v>51.1</v>
      </c>
      <c r="BV6" s="21">
        <f t="shared" si="8"/>
        <v>59.8</v>
      </c>
      <c r="BW6" s="21">
        <f t="shared" si="8"/>
        <v>57.77</v>
      </c>
      <c r="BX6" s="21">
        <f t="shared" si="8"/>
        <v>57.31</v>
      </c>
      <c r="BY6" s="21">
        <f t="shared" si="8"/>
        <v>57.08</v>
      </c>
      <c r="BZ6" s="21">
        <f t="shared" si="8"/>
        <v>56.26</v>
      </c>
      <c r="CA6" s="20" t="str">
        <f>IF(CA7="","",IF(CA7="-","【-】","【"&amp;SUBSTITUTE(TEXT(CA7,"#,##0.00"),"-","△")&amp;"】"))</f>
        <v>【60.65】</v>
      </c>
      <c r="CB6" s="21">
        <f>IF(CB7="",NA(),CB7)</f>
        <v>514.71</v>
      </c>
      <c r="CC6" s="21">
        <f t="shared" ref="CC6:CK6" si="9">IF(CC7="",NA(),CC7)</f>
        <v>408.12</v>
      </c>
      <c r="CD6" s="21">
        <f t="shared" si="9"/>
        <v>399.93</v>
      </c>
      <c r="CE6" s="21">
        <f t="shared" si="9"/>
        <v>485</v>
      </c>
      <c r="CF6" s="21">
        <f t="shared" si="9"/>
        <v>431.69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67.09</v>
      </c>
      <c r="CN6" s="21">
        <f t="shared" ref="CN6:CV6" si="10">IF(CN7="",NA(),CN7)</f>
        <v>69.72</v>
      </c>
      <c r="CO6" s="21">
        <f t="shared" si="10"/>
        <v>66.61</v>
      </c>
      <c r="CP6" s="21">
        <f t="shared" si="10"/>
        <v>66.61</v>
      </c>
      <c r="CQ6" s="21">
        <f t="shared" si="10"/>
        <v>64.42</v>
      </c>
      <c r="CR6" s="21">
        <f t="shared" si="10"/>
        <v>51.75</v>
      </c>
      <c r="CS6" s="21">
        <f t="shared" si="10"/>
        <v>50.68</v>
      </c>
      <c r="CT6" s="21">
        <f t="shared" si="10"/>
        <v>50.14</v>
      </c>
      <c r="CU6" s="21">
        <f t="shared" si="10"/>
        <v>54.83</v>
      </c>
      <c r="CV6" s="21">
        <f t="shared" si="10"/>
        <v>66.53</v>
      </c>
      <c r="CW6" s="20" t="str">
        <f>IF(CW7="","",IF(CW7="-","【-】","【"&amp;SUBSTITUTE(TEXT(CW7,"#,##0.00"),"-","△")&amp;"】"))</f>
        <v>【61.14】</v>
      </c>
      <c r="CX6" s="21">
        <f>IF(CX7="",NA(),CX7)</f>
        <v>88.45</v>
      </c>
      <c r="CY6" s="21">
        <f t="shared" ref="CY6:DG6" si="11">IF(CY7="",NA(),CY7)</f>
        <v>88.1</v>
      </c>
      <c r="CZ6" s="21">
        <f t="shared" si="11"/>
        <v>87.88</v>
      </c>
      <c r="DA6" s="21">
        <f t="shared" si="11"/>
        <v>87.11</v>
      </c>
      <c r="DB6" s="21">
        <f t="shared" si="11"/>
        <v>88.85</v>
      </c>
      <c r="DC6" s="21">
        <f t="shared" si="11"/>
        <v>84.84</v>
      </c>
      <c r="DD6" s="21">
        <f t="shared" si="11"/>
        <v>84.86</v>
      </c>
      <c r="DE6" s="21">
        <f t="shared" si="11"/>
        <v>84.98</v>
      </c>
      <c r="DF6" s="21">
        <f t="shared" si="11"/>
        <v>84.7</v>
      </c>
      <c r="DG6" s="21">
        <f t="shared" si="11"/>
        <v>84.67</v>
      </c>
      <c r="DH6" s="20" t="str">
        <f>IF(DH7="","",IF(DH7="-","【-】","【"&amp;SUBSTITUTE(TEXT(DH7,"#,##0.00"),"-","△")&amp;"】"))</f>
        <v>【86.91】</v>
      </c>
      <c r="DI6" s="21">
        <f>IF(DI7="",NA(),DI7)</f>
        <v>8.14</v>
      </c>
      <c r="DJ6" s="21">
        <f t="shared" ref="DJ6:DR6" si="12">IF(DJ7="",NA(),DJ7)</f>
        <v>11.88</v>
      </c>
      <c r="DK6" s="21">
        <f t="shared" si="12"/>
        <v>15.44</v>
      </c>
      <c r="DL6" s="21">
        <f t="shared" si="12"/>
        <v>18.190000000000001</v>
      </c>
      <c r="DM6" s="21">
        <f t="shared" si="12"/>
        <v>20.27</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342122</v>
      </c>
      <c r="D7" s="23">
        <v>46</v>
      </c>
      <c r="E7" s="23">
        <v>17</v>
      </c>
      <c r="F7" s="23">
        <v>5</v>
      </c>
      <c r="G7" s="23">
        <v>0</v>
      </c>
      <c r="H7" s="23" t="s">
        <v>96</v>
      </c>
      <c r="I7" s="23" t="s">
        <v>97</v>
      </c>
      <c r="J7" s="23" t="s">
        <v>98</v>
      </c>
      <c r="K7" s="23" t="s">
        <v>99</v>
      </c>
      <c r="L7" s="23" t="s">
        <v>100</v>
      </c>
      <c r="M7" s="23" t="s">
        <v>101</v>
      </c>
      <c r="N7" s="24" t="s">
        <v>102</v>
      </c>
      <c r="O7" s="24">
        <v>69.040000000000006</v>
      </c>
      <c r="P7" s="24">
        <v>1.32</v>
      </c>
      <c r="Q7" s="24">
        <v>66.650000000000006</v>
      </c>
      <c r="R7" s="24">
        <v>3850</v>
      </c>
      <c r="S7" s="24">
        <v>189039</v>
      </c>
      <c r="T7" s="24">
        <v>635.15</v>
      </c>
      <c r="U7" s="24">
        <v>297.63</v>
      </c>
      <c r="V7" s="24">
        <v>2493</v>
      </c>
      <c r="W7" s="24">
        <v>0.66</v>
      </c>
      <c r="X7" s="24">
        <v>3777.27</v>
      </c>
      <c r="Y7" s="24">
        <v>95.13</v>
      </c>
      <c r="Z7" s="24">
        <v>98.68</v>
      </c>
      <c r="AA7" s="24">
        <v>97.95</v>
      </c>
      <c r="AB7" s="24">
        <v>98.12</v>
      </c>
      <c r="AC7" s="24">
        <v>98.6</v>
      </c>
      <c r="AD7" s="24">
        <v>100.95</v>
      </c>
      <c r="AE7" s="24">
        <v>101.77</v>
      </c>
      <c r="AF7" s="24">
        <v>103.6</v>
      </c>
      <c r="AG7" s="24">
        <v>106.37</v>
      </c>
      <c r="AH7" s="24">
        <v>106.07</v>
      </c>
      <c r="AI7" s="24">
        <v>104.16</v>
      </c>
      <c r="AJ7" s="24">
        <v>129.46</v>
      </c>
      <c r="AK7" s="24">
        <v>136.06</v>
      </c>
      <c r="AL7" s="24">
        <v>140.13</v>
      </c>
      <c r="AM7" s="24">
        <v>148.83000000000001</v>
      </c>
      <c r="AN7" s="24">
        <v>159.31</v>
      </c>
      <c r="AO7" s="24">
        <v>224.04</v>
      </c>
      <c r="AP7" s="24">
        <v>227.4</v>
      </c>
      <c r="AQ7" s="24">
        <v>193.99</v>
      </c>
      <c r="AR7" s="24">
        <v>139.02000000000001</v>
      </c>
      <c r="AS7" s="24">
        <v>132.04</v>
      </c>
      <c r="AT7" s="24">
        <v>128.22999999999999</v>
      </c>
      <c r="AU7" s="24">
        <v>168.35</v>
      </c>
      <c r="AV7" s="24">
        <v>151.41</v>
      </c>
      <c r="AW7" s="24">
        <v>162.84</v>
      </c>
      <c r="AX7" s="24">
        <v>158.41</v>
      </c>
      <c r="AY7" s="24">
        <v>147.08000000000001</v>
      </c>
      <c r="AZ7" s="24">
        <v>29.91</v>
      </c>
      <c r="BA7" s="24">
        <v>29.54</v>
      </c>
      <c r="BB7" s="24">
        <v>26.99</v>
      </c>
      <c r="BC7" s="24">
        <v>29.13</v>
      </c>
      <c r="BD7" s="24">
        <v>35.69</v>
      </c>
      <c r="BE7" s="24">
        <v>34.770000000000003</v>
      </c>
      <c r="BF7" s="24">
        <v>1995.81</v>
      </c>
      <c r="BG7" s="24">
        <v>1876.35</v>
      </c>
      <c r="BH7" s="24">
        <v>1799.05</v>
      </c>
      <c r="BI7" s="24">
        <v>1698.98</v>
      </c>
      <c r="BJ7" s="24">
        <v>1710.55</v>
      </c>
      <c r="BK7" s="24">
        <v>855.8</v>
      </c>
      <c r="BL7" s="24">
        <v>789.46</v>
      </c>
      <c r="BM7" s="24">
        <v>826.83</v>
      </c>
      <c r="BN7" s="24">
        <v>867.83</v>
      </c>
      <c r="BO7" s="24">
        <v>791.76</v>
      </c>
      <c r="BP7" s="24">
        <v>786.37</v>
      </c>
      <c r="BQ7" s="24">
        <v>42.5</v>
      </c>
      <c r="BR7" s="24">
        <v>53.7</v>
      </c>
      <c r="BS7" s="24">
        <v>56.06</v>
      </c>
      <c r="BT7" s="24">
        <v>45.36</v>
      </c>
      <c r="BU7" s="24">
        <v>51.1</v>
      </c>
      <c r="BV7" s="24">
        <v>59.8</v>
      </c>
      <c r="BW7" s="24">
        <v>57.77</v>
      </c>
      <c r="BX7" s="24">
        <v>57.31</v>
      </c>
      <c r="BY7" s="24">
        <v>57.08</v>
      </c>
      <c r="BZ7" s="24">
        <v>56.26</v>
      </c>
      <c r="CA7" s="24">
        <v>60.65</v>
      </c>
      <c r="CB7" s="24">
        <v>514.71</v>
      </c>
      <c r="CC7" s="24">
        <v>408.12</v>
      </c>
      <c r="CD7" s="24">
        <v>399.93</v>
      </c>
      <c r="CE7" s="24">
        <v>485</v>
      </c>
      <c r="CF7" s="24">
        <v>431.69</v>
      </c>
      <c r="CG7" s="24">
        <v>263.76</v>
      </c>
      <c r="CH7" s="24">
        <v>274.35000000000002</v>
      </c>
      <c r="CI7" s="24">
        <v>273.52</v>
      </c>
      <c r="CJ7" s="24">
        <v>274.99</v>
      </c>
      <c r="CK7" s="24">
        <v>282.08999999999997</v>
      </c>
      <c r="CL7" s="24">
        <v>256.97000000000003</v>
      </c>
      <c r="CM7" s="24">
        <v>67.09</v>
      </c>
      <c r="CN7" s="24">
        <v>69.72</v>
      </c>
      <c r="CO7" s="24">
        <v>66.61</v>
      </c>
      <c r="CP7" s="24">
        <v>66.61</v>
      </c>
      <c r="CQ7" s="24">
        <v>64.42</v>
      </c>
      <c r="CR7" s="24">
        <v>51.75</v>
      </c>
      <c r="CS7" s="24">
        <v>50.68</v>
      </c>
      <c r="CT7" s="24">
        <v>50.14</v>
      </c>
      <c r="CU7" s="24">
        <v>54.83</v>
      </c>
      <c r="CV7" s="24">
        <v>66.53</v>
      </c>
      <c r="CW7" s="24">
        <v>61.14</v>
      </c>
      <c r="CX7" s="24">
        <v>88.45</v>
      </c>
      <c r="CY7" s="24">
        <v>88.1</v>
      </c>
      <c r="CZ7" s="24">
        <v>87.88</v>
      </c>
      <c r="DA7" s="24">
        <v>87.11</v>
      </c>
      <c r="DB7" s="24">
        <v>88.85</v>
      </c>
      <c r="DC7" s="24">
        <v>84.84</v>
      </c>
      <c r="DD7" s="24">
        <v>84.86</v>
      </c>
      <c r="DE7" s="24">
        <v>84.98</v>
      </c>
      <c r="DF7" s="24">
        <v>84.7</v>
      </c>
      <c r="DG7" s="24">
        <v>84.67</v>
      </c>
      <c r="DH7" s="24">
        <v>86.91</v>
      </c>
      <c r="DI7" s="24">
        <v>8.14</v>
      </c>
      <c r="DJ7" s="24">
        <v>11.88</v>
      </c>
      <c r="DK7" s="24">
        <v>15.44</v>
      </c>
      <c r="DL7" s="24">
        <v>18.190000000000001</v>
      </c>
      <c r="DM7" s="24">
        <v>20.27</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　龍裕</cp:lastModifiedBy>
  <dcterms:created xsi:type="dcterms:W3CDTF">2022-12-01T01:36:58Z</dcterms:created>
  <dcterms:modified xsi:type="dcterms:W3CDTF">2023-01-26T00:36:19Z</dcterms:modified>
  <cp:category/>
</cp:coreProperties>
</file>