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charts/chart10.xml" ContentType="application/vnd.openxmlformats-officedocument.drawingml.chart+xml"/>
  <Override PartName="/xl/charts/chart11.xml" ContentType="application/vnd.openxmlformats-officedocument.drawingml.chart+xml"/>
  <Override PartName="/xl/theme/theme1.xml" ContentType="application/vnd.openxmlformats-officedocument.theme+xml"/>
  <Override PartName="/xl/worksheets/sheet2.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6.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7.xml" ContentType="application/vnd.openxmlformats-officedocument.drawingml.chart+xml"/>
  <Override PartName="/xl/charts/chart5.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r9VDTovjRbMuzDoQdltoKATJshGn3rQMzJ9i7V5XhLzkmCvd+2GS3j55a67cvOqWG5/YSoiYPF478upsaTDig==" workbookSaltValue="ZXnfFXrGqU70MuSEgxigSg==" workbookSpinCount="100000" lockStructure="1"/>
  <bookViews>
    <workbookView xWindow="-15" yWindow="9495" windowWidth="28830" windowHeight="480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<sst xmlns="http://schemas.openxmlformats.org/spreadsheetml/2006/main" count="231" uniqueCount="117">
  <si>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</si>
  <si>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</si>
  <si>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</si>
  <si>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</si>
  <si>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</si>
  <si>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</si>
  <si>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</si>
  <si>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</si>
  <si>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</si>
  <si>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</si>
  <si>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</si>
  <si>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</si>
  <si>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</si>
  <si>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</si>
  <si>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</si>
  <si>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</si>
  <si>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</si>
  <si>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</si>
  <si>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</si>
  <si>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</si>
  <si>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</si>
  <si>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</si>
  <si>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</si>
  <si>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</si>
  <si>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</si>
  <si>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</si>
  <si>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</si>
  <si>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</si>
  <si>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</si>
  <si>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</si>
  <si>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</si>
  <si>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</si>
  <si>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</si>
  <si>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</si>
  <si>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</si>
  <si>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</si>
  <si>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</si>
  <si>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</si>
  <si>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</si>
  <si>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</si>
  <si>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</si>
  <si>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</si>
  <si>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</si>
  <si>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</si>
  <si>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</si>
  <si>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</si>
  <si>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</si>
  <si>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</si>
  <si>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</si>
  <si>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</si>
  <si>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</si>
  <si>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</si>
  <si>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</si>
  <si>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</si>
  <si>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</si>
  <si>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</si>
  <si>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</si>
  <si>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</si>
  <si>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</si>
  <si>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</si>
  <si>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</si>
  <si>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</si>
  <si>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</si>
  <si>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</si>
  <si>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</si>
  <si>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</si>
  <si>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</si>
  <si>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</si>
  <si>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</si>
  <si>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</si>
  <si>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</si>
  <si>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</si>
  <si>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</si>
  <si>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</si>
  <si>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</si>
  <si>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</si>
  <si>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</si>
  <si>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</si>
  <si>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</si>
  <si>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</si>
  <si>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</si>
  <si>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</si>
  <si>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</si>
  <si>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</si>
  <si>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</si>
  <si>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</si>
  <si>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</si>
  <si>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</si>
  <si>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</si>
  <si>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</si>
  <si>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</si>
  <si>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</si>
  <si>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</si>
  <si>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</si>
  <si>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</si>
  <si>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</si>
  <si>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</si>
  <si>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</si>
  <si>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</si>
  <si>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</si>
  <si>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</si>
  <si>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</si>
  <si>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</si>
  <si>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</si>
  <si>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</si>
  <si>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</si>
  <si>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</si>
  <si>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</si>
  <si>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</si>
  <si>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</si>
  <si>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</si>
  <si>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</si>
  <si>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</si>
  <si>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</si>
  <si>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
　類似団体の平均値を大きく下回っていますが、この数値は平成28年度から会計方式を変更したことによるもので、施設が新しいことを示している訳ではありません。建設から30年を超えて老朽化が進んでいる管渠や処理場が存在する点に留意する必要があります。</t>
  </si>
  <si>
    <r>
      <t>　本市の公共下水道事業は、使用料収入の増加等により</t>
    </r>
    <r>
      <rPr>
        <sz val="11"/>
        <rFont val="ＭＳ ゴシック"/>
        <family val="3"/>
        <charset val="128"/>
      </rPr>
      <t>概ね健全な経営状態にあるといえますが、企業債残高が多く、汚水処理原価が高いことに課題があります。
　維持管理方法の見直しなどにより、一層の経費削減に努めるとともに未普及解消整備計画や経営戦略に基づき、計画的・効率的な整備を行っていく必要があります。</t>
    </r>
    <rPh sb="13" eb="16">
      <t>シヨウリョウ</t>
    </rPh>
    <rPh sb="16" eb="18">
      <t>シュウニュウ</t>
    </rPh>
    <rPh sb="19" eb="21">
      <t>ゾウカ</t>
    </rPh>
    <rPh sb="21" eb="22">
      <t>トウ</t>
    </rPh>
    <rPh sb="25" eb="26">
      <t>オオム</t>
    </rPh>
    <rPh sb="27" eb="29">
      <t>ケンゼン</t>
    </rPh>
    <rPh sb="30" eb="32">
      <t>ケイエイ</t>
    </rPh>
    <rPh sb="32" eb="34">
      <t>ジョウタイ</t>
    </rPh>
    <rPh sb="50" eb="51">
      <t>オオ</t>
    </rPh>
    <rPh sb="94" eb="96">
      <t>ケイヒ</t>
    </rPh>
    <rPh sb="125" eb="128">
      <t>ケイカクテキ</t>
    </rPh>
    <rPh sb="129" eb="132">
      <t>コウリツテキ</t>
    </rPh>
    <rPh sb="133" eb="135">
      <t>セイビ</t>
    </rPh>
    <rPh sb="136" eb="137">
      <t>オコナ</t>
    </rPh>
    <phoneticPr fontId="4"/>
  </si>
  <si>
    <t>○経常収支比率
　100％を大きく上回っており、また、類似団体平均値も上回っていることから、健全な経営状態にあるといえます。
○累積欠損金比率
　使用料収入の増加等により、公営企業法適用時からの欠損金は解消しています。
○流動比率
　100％を上回っており、また、類似団体平均値を上回っていますが、安定的な経営に必要な現金が依然として不足しています。
○企業債残高対事業規模比率
　処理場の増改築工事などにより、企業債残高が増加したことから、類似団体平均値を上回っています。今後も建設投資を行う計画であり、企業債残高は増加する見込みとなっています。
○経費回収率
　100％を大きく上回っており、健全な経営状態にあるといえます。
○汚水処理原価
　類似団体平均値を上回っており、接続率の向上による有収水量の増加と維持管理費の削減に努める必要があります。
○施設利用率
　処理場増設により処理能力が向上したことから、類似団体平均値を下回っていますが、今後の流入水量の増加に対応するためのものであり、過大なスペックとなっているわけではありません。
○水洗化率
　増加傾向にあり、類似団体平均値を上回っています。引き続き、普及啓発活動等による水洗化率の向上を図る必要があります。</t>
    <rPh sb="14" eb="15">
      <t>オオ</t>
    </rPh>
    <rPh sb="27" eb="29">
      <t>ルイジ</t>
    </rPh>
    <rPh sb="29" eb="31">
      <t>ダンタイ</t>
    </rPh>
    <rPh sb="31" eb="33">
      <t>ヘイキン</t>
    </rPh>
    <rPh sb="33" eb="34">
      <t>アタイ</t>
    </rPh>
    <rPh sb="35" eb="37">
      <t>ウワマワ</t>
    </rPh>
    <rPh sb="73" eb="76">
      <t>シヨウリョウ</t>
    </rPh>
    <rPh sb="76" eb="78">
      <t>シュウニュウ</t>
    </rPh>
    <rPh sb="79" eb="81">
      <t>ゾウカ</t>
    </rPh>
    <rPh sb="81" eb="82">
      <t>トウ</t>
    </rPh>
    <rPh sb="86" eb="88">
      <t>コウエイ</t>
    </rPh>
    <rPh sb="88" eb="90">
      <t>キギョウ</t>
    </rPh>
    <rPh sb="90" eb="91">
      <t>ホウ</t>
    </rPh>
    <rPh sb="91" eb="93">
      <t>テキヨウ</t>
    </rPh>
    <rPh sb="93" eb="94">
      <t>ジ</t>
    </rPh>
    <rPh sb="97" eb="100">
      <t>ケッソンキン</t>
    </rPh>
    <rPh sb="101" eb="103">
      <t>カイショウ</t>
    </rPh>
    <rPh sb="149" eb="152">
      <t>アンテイテキ</t>
    </rPh>
    <rPh sb="153" eb="155">
      <t>ケイエイ</t>
    </rPh>
    <rPh sb="156" eb="158">
      <t>ヒツヨウ</t>
    </rPh>
    <rPh sb="162" eb="164">
      <t>イゼン</t>
    </rPh>
    <rPh sb="167" eb="169">
      <t>フソク</t>
    </rPh>
    <rPh sb="195" eb="198">
      <t>ゾウカイチク</t>
    </rPh>
    <rPh sb="198" eb="200">
      <t>コウジ</t>
    </rPh>
    <rPh sb="221" eb="225">
      <t>ルイジダンタイ</t>
    </rPh>
    <rPh sb="225" eb="228">
      <t>ヘイキンチ</t>
    </rPh>
    <rPh sb="237" eb="239">
      <t>コンゴ</t>
    </rPh>
    <rPh sb="288" eb="289">
      <t>オオ</t>
    </rPh>
    <rPh sb="291" eb="293">
      <t>ウワマワ</t>
    </rPh>
    <rPh sb="385" eb="387">
      <t>ショリ</t>
    </rPh>
    <rPh sb="387" eb="388">
      <t>バ</t>
    </rPh>
    <rPh sb="388" eb="390">
      <t>ゾウセツ</t>
    </rPh>
    <rPh sb="393" eb="397">
      <t>ショリノウリョク</t>
    </rPh>
    <rPh sb="398" eb="400">
      <t>コウジョウ</t>
    </rPh>
    <rPh sb="424" eb="426">
      <t>コンゴ</t>
    </rPh>
    <rPh sb="448" eb="450">
      <t>カダイ</t>
    </rPh>
    <rPh sb="487" eb="489">
      <t>ルイジ</t>
    </rPh>
    <rPh sb="489" eb="491">
      <t>ダンタイ</t>
    </rPh>
    <rPh sb="491" eb="493">
      <t>ヘイキン</t>
    </rPh>
    <rPh sb="493" eb="494">
      <t>アタイ</t>
    </rPh>
    <rPh sb="495" eb="497">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</si>
</sst>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5F-4914-B7F1-F8C36DE3B124}"/>
            </c:ext>
          </c:extLst>
        </c:ser>
        <c:dLbls>
          <c:showLegendKey val="0"/>
          <c:showVal val="0"/>
          <c:showCatName val="0"/>
          <c:showSerName val="0"/>
          <c:showPercent val="0"/>
          <c:showBubbleSize val="0"/>
        </c:dLbls>
        <c:gapWidth val="150"/>
        <c:axId val="216720512"/>
        <c:axId val="21672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xmlns:c16r2="http://schemas.microsoft.com/office/drawing/2015/06/chart">
            <c:ext xmlns:c16="http://schemas.microsoft.com/office/drawing/2014/chart" uri="{C3380CC4-5D6E-409C-BE32-E72D297353CC}">
              <c16:uniqueId val="{00000001-9E5F-4914-B7F1-F8C36DE3B124}"/>
            </c:ext>
          </c:extLst>
        </c:ser>
        <c:dLbls>
          <c:showLegendKey val="0"/>
          <c:showVal val="0"/>
          <c:showCatName val="0"/>
          <c:showSerName val="0"/>
          <c:showPercent val="0"/>
          <c:showBubbleSize val="0"/>
        </c:dLbls>
        <c:marker val="1"/>
        <c:smooth val="0"/>
        <c:axId val="216720512"/>
        <c:axId val="216722432"/>
      </c:lineChart>
      <c:dateAx>
        <c:axId val="216720512"/>
        <c:scaling>
          <c:orientation val="minMax"/>
        </c:scaling>
        <c:delete val="1"/>
        <c:axPos val="b"/>
        <c:numFmt formatCode="&quot;H&quot;yy" sourceLinked="1"/>
        <c:majorTickMark val="none"/>
        <c:minorTickMark val="none"/>
        <c:tickLblPos val="none"/>
        <c:crossAx val="216722432"/>
        <c:crosses val="autoZero"/>
        <c:auto val="1"/>
        <c:lblOffset val="100"/>
        <c:baseTimeUnit val="years"/>
      </c:dateAx>
      <c:valAx>
        <c:axId val="2167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62.84</c:v>
                </c:pt>
                <c:pt idx="1">
                  <c:v>66.180000000000007</c:v>
                </c:pt>
                <c:pt idx="2">
                  <c:v>66.180000000000007</c:v>
                </c:pt>
                <c:pt idx="3">
                  <c:v>76.209999999999994</c:v>
                </c:pt>
                <c:pt idx="4">
                  <c:v>57.93</c:v>
                </c:pt>
              </c:numCache>
            </c:numRef>
          </c:val>
          <c:extLst xmlns:c16r2="http://schemas.microsoft.com/office/drawing/2015/06/chart">
            <c:ext xmlns:c16="http://schemas.microsoft.com/office/drawing/2014/chart" uri="{C3380CC4-5D6E-409C-BE32-E72D297353CC}">
              <c16:uniqueId val="{00000000-AAA8-48CC-9E76-CC4B24E9B9CA}"/>
            </c:ext>
          </c:extLst>
        </c:ser>
        <c:dLbls>
          <c:showLegendKey val="0"/>
          <c:showVal val="0"/>
          <c:showCatName val="0"/>
          <c:showSerName val="0"/>
          <c:showPercent val="0"/>
          <c:showBubbleSize val="0"/>
        </c:dLbls>
        <c:gapWidth val="150"/>
        <c:axId val="217760896"/>
        <c:axId val="21776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xmlns:c16r2="http://schemas.microsoft.com/office/drawing/2015/06/chart">
            <c:ext xmlns:c16="http://schemas.microsoft.com/office/drawing/2014/chart" uri="{C3380CC4-5D6E-409C-BE32-E72D297353CC}">
              <c16:uniqueId val="{00000001-AAA8-48CC-9E76-CC4B24E9B9CA}"/>
            </c:ext>
          </c:extLst>
        </c:ser>
        <c:dLbls>
          <c:showLegendKey val="0"/>
          <c:showVal val="0"/>
          <c:showCatName val="0"/>
          <c:showSerName val="0"/>
          <c:showPercent val="0"/>
          <c:showBubbleSize val="0"/>
        </c:dLbls>
        <c:marker val="1"/>
        <c:smooth val="0"/>
        <c:axId val="217760896"/>
        <c:axId val="217762816"/>
      </c:lineChart>
      <c:dateAx>
        <c:axId val="217760896"/>
        <c:scaling>
          <c:orientation val="minMax"/>
        </c:scaling>
        <c:delete val="1"/>
        <c:axPos val="b"/>
        <c:numFmt formatCode="&quot;H&quot;yy" sourceLinked="1"/>
        <c:majorTickMark val="none"/>
        <c:minorTickMark val="none"/>
        <c:tickLblPos val="none"/>
        <c:crossAx val="217762816"/>
        <c:crosses val="autoZero"/>
        <c:auto val="1"/>
        <c:lblOffset val="100"/>
        <c:baseTimeUnit val="years"/>
      </c:dateAx>
      <c:valAx>
        <c:axId val="2177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91.91</c:v>
                </c:pt>
                <c:pt idx="1">
                  <c:v>93.32</c:v>
                </c:pt>
                <c:pt idx="2">
                  <c:v>93.87</c:v>
                </c:pt>
                <c:pt idx="3">
                  <c:v>95.91</c:v>
                </c:pt>
                <c:pt idx="4">
                  <c:v>96.73</c:v>
                </c:pt>
              </c:numCache>
            </c:numRef>
          </c:val>
          <c:extLst xmlns:c16r2="http://schemas.microsoft.com/office/drawing/2015/06/chart">
            <c:ext xmlns:c16="http://schemas.microsoft.com/office/drawing/2014/chart" uri="{C3380CC4-5D6E-409C-BE32-E72D297353CC}">
              <c16:uniqueId val="{00000000-72BF-4F90-9AF7-EFBE1D6161A2}"/>
            </c:ext>
          </c:extLst>
        </c:ser>
        <c:dLbls>
          <c:showLegendKey val="0"/>
          <c:showVal val="0"/>
          <c:showCatName val="0"/>
          <c:showSerName val="0"/>
          <c:showPercent val="0"/>
          <c:showBubbleSize val="0"/>
        </c:dLbls>
        <c:gapWidth val="150"/>
        <c:axId val="217798144"/>
        <c:axId val="21780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xmlns:c16r2="http://schemas.microsoft.com/office/drawing/2015/06/chart">
            <c:ext xmlns:c16="http://schemas.microsoft.com/office/drawing/2014/chart" uri="{C3380CC4-5D6E-409C-BE32-E72D297353CC}">
              <c16:uniqueId val="{00000001-72BF-4F90-9AF7-EFBE1D6161A2}"/>
            </c:ext>
          </c:extLst>
        </c:ser>
        <c:dLbls>
          <c:showLegendKey val="0"/>
          <c:showVal val="0"/>
          <c:showCatName val="0"/>
          <c:showSerName val="0"/>
          <c:showPercent val="0"/>
          <c:showBubbleSize val="0"/>
        </c:dLbls>
        <c:marker val="1"/>
        <c:smooth val="0"/>
        <c:axId val="217798144"/>
        <c:axId val="217800064"/>
      </c:lineChart>
      <c:dateAx>
        <c:axId val="217798144"/>
        <c:scaling>
          <c:orientation val="minMax"/>
        </c:scaling>
        <c:delete val="1"/>
        <c:axPos val="b"/>
        <c:numFmt formatCode="&quot;H&quot;yy" sourceLinked="1"/>
        <c:majorTickMark val="none"/>
        <c:minorTickMark val="none"/>
        <c:tickLblPos val="none"/>
        <c:crossAx val="217800064"/>
        <c:crosses val="autoZero"/>
        <c:auto val="1"/>
        <c:lblOffset val="100"/>
        <c:baseTimeUnit val="years"/>
      </c:dateAx>
      <c:valAx>
        <c:axId val="2178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102.36</c:v>
                </c:pt>
                <c:pt idx="1">
                  <c:v>103.49</c:v>
                </c:pt>
                <c:pt idx="2">
                  <c:v>109.18</c:v>
                </c:pt>
                <c:pt idx="3">
                  <c:v>112.08</c:v>
                </c:pt>
                <c:pt idx="4">
                  <c:v>109.47</c:v>
                </c:pt>
              </c:numCache>
            </c:numRef>
          </c:val>
          <c:extLst xmlns:c16r2="http://schemas.microsoft.com/office/drawing/2015/06/chart">
            <c:ext xmlns:c16="http://schemas.microsoft.com/office/drawing/2014/chart" uri="{C3380CC4-5D6E-409C-BE32-E72D297353CC}">
              <c16:uniqueId val="{00000000-2709-4675-8902-FDBC38469615}"/>
            </c:ext>
          </c:extLst>
        </c:ser>
        <c:dLbls>
          <c:showLegendKey val="0"/>
          <c:showVal val="0"/>
          <c:showCatName val="0"/>
          <c:showSerName val="0"/>
          <c:showPercent val="0"/>
          <c:showBubbleSize val="0"/>
        </c:dLbls>
        <c:gapWidth val="150"/>
        <c:axId val="217560576"/>
        <c:axId val="21756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xmlns:c16r2="http://schemas.microsoft.com/office/drawing/2015/06/chart">
            <c:ext xmlns:c16="http://schemas.microsoft.com/office/drawing/2014/chart" uri="{C3380CC4-5D6E-409C-BE32-E72D297353CC}">
              <c16:uniqueId val="{00000001-2709-4675-8902-FDBC38469615}"/>
            </c:ext>
          </c:extLst>
        </c:ser>
        <c:dLbls>
          <c:showLegendKey val="0"/>
          <c:showVal val="0"/>
          <c:showCatName val="0"/>
          <c:showSerName val="0"/>
          <c:showPercent val="0"/>
          <c:showBubbleSize val="0"/>
        </c:dLbls>
        <c:marker val="1"/>
        <c:smooth val="0"/>
        <c:axId val="217560576"/>
        <c:axId val="217562496"/>
      </c:lineChart>
      <c:dateAx>
        <c:axId val="217560576"/>
        <c:scaling>
          <c:orientation val="minMax"/>
        </c:scaling>
        <c:delete val="1"/>
        <c:axPos val="b"/>
        <c:numFmt formatCode="&quot;H&quot;yy" sourceLinked="1"/>
        <c:majorTickMark val="none"/>
        <c:minorTickMark val="none"/>
        <c:tickLblPos val="none"/>
        <c:crossAx val="217562496"/>
        <c:crosses val="autoZero"/>
        <c:auto val="1"/>
        <c:lblOffset val="100"/>
        <c:baseTimeUnit val="years"/>
      </c:dateAx>
      <c:valAx>
        <c:axId val="2175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10.11</c:v>
                </c:pt>
                <c:pt idx="1">
                  <c:v>12.94</c:v>
                </c:pt>
                <c:pt idx="2">
                  <c:v>15.53</c:v>
                </c:pt>
                <c:pt idx="3">
                  <c:v>18.12</c:v>
                </c:pt>
                <c:pt idx="4">
                  <c:v>19.329999999999998</c:v>
                </c:pt>
              </c:numCache>
            </c:numRef>
          </c:val>
          <c:extLst xmlns:c16r2="http://schemas.microsoft.com/office/drawing/2015/06/chart">
            <c:ext xmlns:c16="http://schemas.microsoft.com/office/drawing/2014/chart" uri="{C3380CC4-5D6E-409C-BE32-E72D297353CC}">
              <c16:uniqueId val="{00000000-1C50-4184-A2DD-228E7BE12D8F}"/>
            </c:ext>
          </c:extLst>
        </c:ser>
        <c:dLbls>
          <c:showLegendKey val="0"/>
          <c:showVal val="0"/>
          <c:showCatName val="0"/>
          <c:showSerName val="0"/>
          <c:showPercent val="0"/>
          <c:showBubbleSize val="0"/>
        </c:dLbls>
        <c:gapWidth val="150"/>
        <c:axId val="217855872"/>
        <c:axId val="21786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xmlns:c16r2="http://schemas.microsoft.com/office/drawing/2015/06/chart">
            <c:ext xmlns:c16="http://schemas.microsoft.com/office/drawing/2014/chart" uri="{C3380CC4-5D6E-409C-BE32-E72D297353CC}">
              <c16:uniqueId val="{00000001-1C50-4184-A2DD-228E7BE12D8F}"/>
            </c:ext>
          </c:extLst>
        </c:ser>
        <c:dLbls>
          <c:showLegendKey val="0"/>
          <c:showVal val="0"/>
          <c:showCatName val="0"/>
          <c:showSerName val="0"/>
          <c:showPercent val="0"/>
          <c:showBubbleSize val="0"/>
        </c:dLbls>
        <c:marker val="1"/>
        <c:smooth val="0"/>
        <c:axId val="217855872"/>
        <c:axId val="217862144"/>
      </c:lineChart>
      <c:dateAx>
        <c:axId val="217855872"/>
        <c:scaling>
          <c:orientation val="minMax"/>
        </c:scaling>
        <c:delete val="1"/>
        <c:axPos val="b"/>
        <c:numFmt formatCode="&quot;H&quot;yy" sourceLinked="1"/>
        <c:majorTickMark val="none"/>
        <c:minorTickMark val="none"/>
        <c:tickLblPos val="none"/>
        <c:crossAx val="217862144"/>
        <c:crosses val="autoZero"/>
        <c:auto val="1"/>
        <c:lblOffset val="100"/>
        <c:baseTimeUnit val="years"/>
      </c:dateAx>
      <c:valAx>
        <c:axId val="2178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72-436F-BD14-016DB865FF8A}"/>
            </c:ext>
          </c:extLst>
        </c:ser>
        <c:dLbls>
          <c:showLegendKey val="0"/>
          <c:showVal val="0"/>
          <c:showCatName val="0"/>
          <c:showSerName val="0"/>
          <c:showPercent val="0"/>
          <c:showBubbleSize val="0"/>
        </c:dLbls>
        <c:gapWidth val="150"/>
        <c:axId val="217893120"/>
        <c:axId val="21791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xmlns:c16r2="http://schemas.microsoft.com/office/drawing/2015/06/chart">
            <c:ext xmlns:c16="http://schemas.microsoft.com/office/drawing/2014/chart" uri="{C3380CC4-5D6E-409C-BE32-E72D297353CC}">
              <c16:uniqueId val="{00000001-D572-436F-BD14-016DB865FF8A}"/>
            </c:ext>
          </c:extLst>
        </c:ser>
        <c:dLbls>
          <c:showLegendKey val="0"/>
          <c:showVal val="0"/>
          <c:showCatName val="0"/>
          <c:showSerName val="0"/>
          <c:showPercent val="0"/>
          <c:showBubbleSize val="0"/>
        </c:dLbls>
        <c:marker val="1"/>
        <c:smooth val="0"/>
        <c:axId val="217893120"/>
        <c:axId val="217911680"/>
      </c:lineChart>
      <c:dateAx>
        <c:axId val="217893120"/>
        <c:scaling>
          <c:orientation val="minMax"/>
        </c:scaling>
        <c:delete val="1"/>
        <c:axPos val="b"/>
        <c:numFmt formatCode="&quot;H&quot;yy" sourceLinked="1"/>
        <c:majorTickMark val="none"/>
        <c:minorTickMark val="none"/>
        <c:tickLblPos val="none"/>
        <c:crossAx val="217911680"/>
        <c:crosses val="autoZero"/>
        <c:auto val="1"/>
        <c:lblOffset val="100"/>
        <c:baseTimeUnit val="years"/>
      </c:dateAx>
      <c:valAx>
        <c:axId val="2179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6.8</c:v>
                </c:pt>
                <c:pt idx="1">
                  <c:v>1.22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797-475C-9FBF-307709B7FDF7}"/>
            </c:ext>
          </c:extLst>
        </c:ser>
        <c:dLbls>
          <c:showLegendKey val="0"/>
          <c:showVal val="0"/>
          <c:showCatName val="0"/>
          <c:showSerName val="0"/>
          <c:showPercent val="0"/>
          <c:showBubbleSize val="0"/>
        </c:dLbls>
        <c:gapWidth val="150"/>
        <c:axId val="217957120"/>
        <c:axId val="21795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xmlns:c16r2="http://schemas.microsoft.com/office/drawing/2015/06/chart">
            <c:ext xmlns:c16="http://schemas.microsoft.com/office/drawing/2014/chart" uri="{C3380CC4-5D6E-409C-BE32-E72D297353CC}">
              <c16:uniqueId val="{00000001-4797-475C-9FBF-307709B7FDF7}"/>
            </c:ext>
          </c:extLst>
        </c:ser>
        <c:dLbls>
          <c:showLegendKey val="0"/>
          <c:showVal val="0"/>
          <c:showCatName val="0"/>
          <c:showSerName val="0"/>
          <c:showPercent val="0"/>
          <c:showBubbleSize val="0"/>
        </c:dLbls>
        <c:marker val="1"/>
        <c:smooth val="0"/>
        <c:axId val="217957120"/>
        <c:axId val="217959040"/>
      </c:lineChart>
      <c:dateAx>
        <c:axId val="217957120"/>
        <c:scaling>
          <c:orientation val="minMax"/>
        </c:scaling>
        <c:delete val="1"/>
        <c:axPos val="b"/>
        <c:numFmt formatCode="&quot;H&quot;yy" sourceLinked="1"/>
        <c:majorTickMark val="none"/>
        <c:minorTickMark val="none"/>
        <c:tickLblPos val="none"/>
        <c:crossAx val="217959040"/>
        <c:crosses val="autoZero"/>
        <c:auto val="1"/>
        <c:lblOffset val="100"/>
        <c:baseTimeUnit val="years"/>
      </c:dateAx>
      <c:valAx>
        <c:axId val="2179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52.16</c:v>
                </c:pt>
                <c:pt idx="1">
                  <c:v>47.28</c:v>
                </c:pt>
                <c:pt idx="2">
                  <c:v>58.12</c:v>
                </c:pt>
                <c:pt idx="3">
                  <c:v>93.97</c:v>
                </c:pt>
                <c:pt idx="4">
                  <c:v>103.38</c:v>
                </c:pt>
              </c:numCache>
            </c:numRef>
          </c:val>
          <c:extLst xmlns:c16r2="http://schemas.microsoft.com/office/drawing/2015/06/chart">
            <c:ext xmlns:c16="http://schemas.microsoft.com/office/drawing/2014/chart" uri="{C3380CC4-5D6E-409C-BE32-E72D297353CC}">
              <c16:uniqueId val="{00000000-0D57-4DCA-87D5-15F6797DB35F}"/>
            </c:ext>
          </c:extLst>
        </c:ser>
        <c:dLbls>
          <c:showLegendKey val="0"/>
          <c:showVal val="0"/>
          <c:showCatName val="0"/>
          <c:showSerName val="0"/>
          <c:showPercent val="0"/>
          <c:showBubbleSize val="0"/>
        </c:dLbls>
        <c:gapWidth val="150"/>
        <c:axId val="217585152"/>
        <c:axId val="21758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xmlns:c16r2="http://schemas.microsoft.com/office/drawing/2015/06/chart">
            <c:ext xmlns:c16="http://schemas.microsoft.com/office/drawing/2014/chart" uri="{C3380CC4-5D6E-409C-BE32-E72D297353CC}">
              <c16:uniqueId val="{00000001-0D57-4DCA-87D5-15F6797DB35F}"/>
            </c:ext>
          </c:extLst>
        </c:ser>
        <c:dLbls>
          <c:showLegendKey val="0"/>
          <c:showVal val="0"/>
          <c:showCatName val="0"/>
          <c:showSerName val="0"/>
          <c:showPercent val="0"/>
          <c:showBubbleSize val="0"/>
        </c:dLbls>
        <c:marker val="1"/>
        <c:smooth val="0"/>
        <c:axId val="217585152"/>
        <c:axId val="217587072"/>
      </c:lineChart>
      <c:dateAx>
        <c:axId val="217585152"/>
        <c:scaling>
          <c:orientation val="minMax"/>
        </c:scaling>
        <c:delete val="1"/>
        <c:axPos val="b"/>
        <c:numFmt formatCode="&quot;H&quot;yy" sourceLinked="1"/>
        <c:majorTickMark val="none"/>
        <c:minorTickMark val="none"/>
        <c:tickLblPos val="none"/>
        <c:crossAx val="217587072"/>
        <c:crosses val="autoZero"/>
        <c:auto val="1"/>
        <c:lblOffset val="100"/>
        <c:baseTimeUnit val="years"/>
      </c:dateAx>
      <c:valAx>
        <c:axId val="2175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951.36</c:v>
                </c:pt>
                <c:pt idx="1">
                  <c:v>883.96</c:v>
                </c:pt>
                <c:pt idx="2">
                  <c:v>794.67</c:v>
                </c:pt>
                <c:pt idx="3">
                  <c:v>794.12</c:v>
                </c:pt>
                <c:pt idx="4">
                  <c:v>840.7</c:v>
                </c:pt>
              </c:numCache>
            </c:numRef>
          </c:val>
          <c:extLst xmlns:c16r2="http://schemas.microsoft.com/office/drawing/2015/06/chart">
            <c:ext xmlns:c16="http://schemas.microsoft.com/office/drawing/2014/chart" uri="{C3380CC4-5D6E-409C-BE32-E72D297353CC}">
              <c16:uniqueId val="{00000000-E15A-42BE-96F1-FB521FA81619}"/>
            </c:ext>
          </c:extLst>
        </c:ser>
        <c:dLbls>
          <c:showLegendKey val="0"/>
          <c:showVal val="0"/>
          <c:showCatName val="0"/>
          <c:showSerName val="0"/>
          <c:showPercent val="0"/>
          <c:showBubbleSize val="0"/>
        </c:dLbls>
        <c:gapWidth val="150"/>
        <c:axId val="217637248"/>
        <c:axId val="21763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xmlns:c16r2="http://schemas.microsoft.com/office/drawing/2015/06/chart">
            <c:ext xmlns:c16="http://schemas.microsoft.com/office/drawing/2014/chart" uri="{C3380CC4-5D6E-409C-BE32-E72D297353CC}">
              <c16:uniqueId val="{00000001-E15A-42BE-96F1-FB521FA81619}"/>
            </c:ext>
          </c:extLst>
        </c:ser>
        <c:dLbls>
          <c:showLegendKey val="0"/>
          <c:showVal val="0"/>
          <c:showCatName val="0"/>
          <c:showSerName val="0"/>
          <c:showPercent val="0"/>
          <c:showBubbleSize val="0"/>
        </c:dLbls>
        <c:marker val="1"/>
        <c:smooth val="0"/>
        <c:axId val="217637248"/>
        <c:axId val="217639168"/>
      </c:lineChart>
      <c:dateAx>
        <c:axId val="217637248"/>
        <c:scaling>
          <c:orientation val="minMax"/>
        </c:scaling>
        <c:delete val="1"/>
        <c:axPos val="b"/>
        <c:numFmt formatCode="&quot;H&quot;yy" sourceLinked="1"/>
        <c:majorTickMark val="none"/>
        <c:minorTickMark val="none"/>
        <c:tickLblPos val="none"/>
        <c:crossAx val="217639168"/>
        <c:crosses val="autoZero"/>
        <c:auto val="1"/>
        <c:lblOffset val="100"/>
        <c:baseTimeUnit val="years"/>
      </c:dateAx>
      <c:valAx>
        <c:axId val="2176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101.98</c:v>
                </c:pt>
                <c:pt idx="2">
                  <c:v>113.3</c:v>
                </c:pt>
                <c:pt idx="3">
                  <c:v>116.57</c:v>
                </c:pt>
                <c:pt idx="4">
                  <c:v>112.82</c:v>
                </c:pt>
              </c:numCache>
            </c:numRef>
          </c:val>
          <c:extLst xmlns:c16r2="http://schemas.microsoft.com/office/drawing/2015/06/chart">
            <c:ext xmlns:c16="http://schemas.microsoft.com/office/drawing/2014/chart" uri="{C3380CC4-5D6E-409C-BE32-E72D297353CC}">
              <c16:uniqueId val="{00000000-D79B-4F9A-A1A8-F296DB9390E5}"/>
            </c:ext>
          </c:extLst>
        </c:ser>
        <c:dLbls>
          <c:showLegendKey val="0"/>
          <c:showVal val="0"/>
          <c:showCatName val="0"/>
          <c:showSerName val="0"/>
          <c:showPercent val="0"/>
          <c:showBubbleSize val="0"/>
        </c:dLbls>
        <c:gapWidth val="150"/>
        <c:axId val="217670016"/>
        <c:axId val="21767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xmlns:c16r2="http://schemas.microsoft.com/office/drawing/2015/06/chart">
            <c:ext xmlns:c16="http://schemas.microsoft.com/office/drawing/2014/chart" uri="{C3380CC4-5D6E-409C-BE32-E72D297353CC}">
              <c16:uniqueId val="{00000001-D79B-4F9A-A1A8-F296DB9390E5}"/>
            </c:ext>
          </c:extLst>
        </c:ser>
        <c:dLbls>
          <c:showLegendKey val="0"/>
          <c:showVal val="0"/>
          <c:showCatName val="0"/>
          <c:showSerName val="0"/>
          <c:showPercent val="0"/>
          <c:showBubbleSize val="0"/>
        </c:dLbls>
        <c:marker val="1"/>
        <c:smooth val="0"/>
        <c:axId val="217670016"/>
        <c:axId val="217671936"/>
      </c:lineChart>
      <c:dateAx>
        <c:axId val="217670016"/>
        <c:scaling>
          <c:orientation val="minMax"/>
        </c:scaling>
        <c:delete val="1"/>
        <c:axPos val="b"/>
        <c:numFmt formatCode="&quot;H&quot;yy" sourceLinked="1"/>
        <c:majorTickMark val="none"/>
        <c:minorTickMark val="none"/>
        <c:tickLblPos val="none"/>
        <c:crossAx val="217671936"/>
        <c:crosses val="autoZero"/>
        <c:auto val="1"/>
        <c:lblOffset val="100"/>
        <c:baseTimeUnit val="years"/>
      </c:dateAx>
      <c:valAx>
        <c:axId val="2176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194.11</c:v>
                </c:pt>
                <c:pt idx="1">
                  <c:v>192.83</c:v>
                </c:pt>
                <c:pt idx="2">
                  <c:v>175.32</c:v>
                </c:pt>
                <c:pt idx="3">
                  <c:v>172.07</c:v>
                </c:pt>
                <c:pt idx="4">
                  <c:v>178.15</c:v>
                </c:pt>
              </c:numCache>
            </c:numRef>
          </c:val>
          <c:extLst xmlns:c16r2="http://schemas.microsoft.com/office/drawing/2015/06/chart">
            <c:ext xmlns:c16="http://schemas.microsoft.com/office/drawing/2014/chart" uri="{C3380CC4-5D6E-409C-BE32-E72D297353CC}">
              <c16:uniqueId val="{00000000-2F14-4B72-BAD8-76E21E43F5D5}"/>
            </c:ext>
          </c:extLst>
        </c:ser>
        <c:dLbls>
          <c:showLegendKey val="0"/>
          <c:showVal val="0"/>
          <c:showCatName val="0"/>
          <c:showSerName val="0"/>
          <c:showPercent val="0"/>
          <c:showBubbleSize val="0"/>
        </c:dLbls>
        <c:gapWidth val="150"/>
        <c:axId val="217715456"/>
        <c:axId val="21771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xmlns:c16r2="http://schemas.microsoft.com/office/drawing/2015/06/chart">
            <c:ext xmlns:c16="http://schemas.microsoft.com/office/drawing/2014/chart" uri="{C3380CC4-5D6E-409C-BE32-E72D297353CC}">
              <c16:uniqueId val="{00000001-2F14-4B72-BAD8-76E21E43F5D5}"/>
            </c:ext>
          </c:extLst>
        </c:ser>
        <c:dLbls>
          <c:showLegendKey val="0"/>
          <c:showVal val="0"/>
          <c:showCatName val="0"/>
          <c:showSerName val="0"/>
          <c:showPercent val="0"/>
          <c:showBubbleSize val="0"/>
        </c:dLbls>
        <c:marker val="1"/>
        <c:smooth val="0"/>
        <c:axId val="217715456"/>
        <c:axId val="217717376"/>
      </c:lineChart>
      <c:dateAx>
        <c:axId val="217715456"/>
        <c:scaling>
          <c:orientation val="minMax"/>
        </c:scaling>
        <c:delete val="1"/>
        <c:axPos val="b"/>
        <c:numFmt formatCode="&quot;H&quot;yy" sourceLinked="1"/>
        <c:majorTickMark val="none"/>
        <c:minorTickMark val="none"/>
        <c:tickLblPos val="none"/>
        <c:crossAx val="217717376"/>
        <c:crosses val="autoZero"/>
        <c:auto val="1"/>
        <c:lblOffset val="100"/>
        <c:baseTimeUnit val="years"/>
      </c:dateAx>
      <c:valAx>
        <c:axId val="2177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pane xSplit="13110" ySplit="1395" topLeftCell="BK40" activePane="bottomRight"/>
      <selection activeCell="AA97" sqref="AA97"/>
      <selection pane="topRight" activeCell="AK1" sqref="AK1"/>
      <selection pane="bottomLeft" activeCell="AO35" sqref="AO35"/>
      <selection pane="bottomRight" activeCell="CJ65" sqref="CJ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広島県　東広島市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54">
        <f>データ!S6</f>
        <v>190353</v>
      </c>
      <c r="AM8" s="54"/>
      <c r="AN8" s="54"/>
      <c r="AO8" s="54"/>
      <c r="AP8" s="54"/>
      <c r="AQ8" s="54"/>
      <c r="AR8" s="54"/>
      <c r="AS8" s="54"/>
      <c r="AT8" s="53">
        <f>データ!T6</f>
        <v>635.15</v>
      </c>
      <c r="AU8" s="53"/>
      <c r="AV8" s="53"/>
      <c r="AW8" s="53"/>
      <c r="AX8" s="53"/>
      <c r="AY8" s="53"/>
      <c r="AZ8" s="53"/>
      <c r="BA8" s="53"/>
      <c r="BB8" s="53">
        <f>データ!U6</f>
        <v>299.7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58.08</v>
      </c>
      <c r="J10" s="53"/>
      <c r="K10" s="53"/>
      <c r="L10" s="53"/>
      <c r="M10" s="53"/>
      <c r="N10" s="53"/>
      <c r="O10" s="53"/>
      <c r="P10" s="53">
        <f>データ!P6</f>
        <v>45.95</v>
      </c>
      <c r="Q10" s="53"/>
      <c r="R10" s="53"/>
      <c r="S10" s="53"/>
      <c r="T10" s="53"/>
      <c r="U10" s="53"/>
      <c r="V10" s="53"/>
      <c r="W10" s="53">
        <f>データ!Q6</f>
        <v>94.58</v>
      </c>
      <c r="X10" s="53"/>
      <c r="Y10" s="53"/>
      <c r="Z10" s="53"/>
      <c r="AA10" s="53"/>
      <c r="AB10" s="53"/>
      <c r="AC10" s="53"/>
      <c r="AD10" s="54">
        <f>データ!R6</f>
        <v>2820</v>
      </c>
      <c r="AE10" s="54"/>
      <c r="AF10" s="54"/>
      <c r="AG10" s="54"/>
      <c r="AH10" s="54"/>
      <c r="AI10" s="54"/>
      <c r="AJ10" s="54"/>
      <c r="AK10" s="2"/>
      <c r="AL10" s="54">
        <f>データ!V6</f>
        <v>87183</v>
      </c>
      <c r="AM10" s="54"/>
      <c r="AN10" s="54"/>
      <c r="AO10" s="54"/>
      <c r="AP10" s="54"/>
      <c r="AQ10" s="54"/>
      <c r="AR10" s="54"/>
      <c r="AS10" s="54"/>
      <c r="AT10" s="53">
        <f>データ!W6</f>
        <v>21.37</v>
      </c>
      <c r="AU10" s="53"/>
      <c r="AV10" s="53"/>
      <c r="AW10" s="53"/>
      <c r="AX10" s="53"/>
      <c r="AY10" s="53"/>
      <c r="AZ10" s="53"/>
      <c r="BA10" s="53"/>
      <c r="BB10" s="53">
        <f>データ!X6</f>
        <v>4079.69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85"/>
      <c r="BN47" s="85"/>
      <c r="BO47" s="85"/>
      <c r="BP47" s="85"/>
      <c r="BQ47" s="85"/>
      <c r="BR47" s="85"/>
      <c r="BS47" s="85"/>
      <c r="BT47" s="85"/>
      <c r="BU47" s="85"/>
      <c r="BV47" s="85"/>
      <c r="BW47" s="85"/>
      <c r="BX47" s="85"/>
      <c r="BY47" s="85"/>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85"/>
      <c r="BN48" s="85"/>
      <c r="BO48" s="85"/>
      <c r="BP48" s="85"/>
      <c r="BQ48" s="85"/>
      <c r="BR48" s="85"/>
      <c r="BS48" s="85"/>
      <c r="BT48" s="85"/>
      <c r="BU48" s="85"/>
      <c r="BV48" s="85"/>
      <c r="BW48" s="85"/>
      <c r="BX48" s="85"/>
      <c r="BY48" s="85"/>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85"/>
      <c r="BN49" s="85"/>
      <c r="BO49" s="85"/>
      <c r="BP49" s="85"/>
      <c r="BQ49" s="85"/>
      <c r="BR49" s="85"/>
      <c r="BS49" s="85"/>
      <c r="BT49" s="85"/>
      <c r="BU49" s="85"/>
      <c r="BV49" s="85"/>
      <c r="BW49" s="85"/>
      <c r="BX49" s="85"/>
      <c r="BY49" s="85"/>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85"/>
      <c r="BN50" s="85"/>
      <c r="BO50" s="85"/>
      <c r="BP50" s="85"/>
      <c r="BQ50" s="85"/>
      <c r="BR50" s="85"/>
      <c r="BS50" s="85"/>
      <c r="BT50" s="85"/>
      <c r="BU50" s="85"/>
      <c r="BV50" s="85"/>
      <c r="BW50" s="85"/>
      <c r="BX50" s="85"/>
      <c r="BY50" s="85"/>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85"/>
      <c r="BN51" s="85"/>
      <c r="BO51" s="85"/>
      <c r="BP51" s="85"/>
      <c r="BQ51" s="85"/>
      <c r="BR51" s="85"/>
      <c r="BS51" s="85"/>
      <c r="BT51" s="85"/>
      <c r="BU51" s="85"/>
      <c r="BV51" s="85"/>
      <c r="BW51" s="85"/>
      <c r="BX51" s="85"/>
      <c r="BY51" s="85"/>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85"/>
      <c r="BN52" s="85"/>
      <c r="BO52" s="85"/>
      <c r="BP52" s="85"/>
      <c r="BQ52" s="85"/>
      <c r="BR52" s="85"/>
      <c r="BS52" s="85"/>
      <c r="BT52" s="85"/>
      <c r="BU52" s="85"/>
      <c r="BV52" s="85"/>
      <c r="BW52" s="85"/>
      <c r="BX52" s="85"/>
      <c r="BY52" s="85"/>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85"/>
      <c r="BN53" s="85"/>
      <c r="BO53" s="85"/>
      <c r="BP53" s="85"/>
      <c r="BQ53" s="85"/>
      <c r="BR53" s="85"/>
      <c r="BS53" s="85"/>
      <c r="BT53" s="85"/>
      <c r="BU53" s="85"/>
      <c r="BV53" s="85"/>
      <c r="BW53" s="85"/>
      <c r="BX53" s="85"/>
      <c r="BY53" s="85"/>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85"/>
      <c r="BN54" s="85"/>
      <c r="BO54" s="85"/>
      <c r="BP54" s="85"/>
      <c r="BQ54" s="85"/>
      <c r="BR54" s="85"/>
      <c r="BS54" s="85"/>
      <c r="BT54" s="85"/>
      <c r="BU54" s="85"/>
      <c r="BV54" s="85"/>
      <c r="BW54" s="85"/>
      <c r="BX54" s="85"/>
      <c r="BY54" s="85"/>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85"/>
      <c r="BN55" s="85"/>
      <c r="BO55" s="85"/>
      <c r="BP55" s="85"/>
      <c r="BQ55" s="85"/>
      <c r="BR55" s="85"/>
      <c r="BS55" s="85"/>
      <c r="BT55" s="85"/>
      <c r="BU55" s="85"/>
      <c r="BV55" s="85"/>
      <c r="BW55" s="85"/>
      <c r="BX55" s="85"/>
      <c r="BY55" s="85"/>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85"/>
      <c r="BN56" s="85"/>
      <c r="BO56" s="85"/>
      <c r="BP56" s="85"/>
      <c r="BQ56" s="85"/>
      <c r="BR56" s="85"/>
      <c r="BS56" s="85"/>
      <c r="BT56" s="85"/>
      <c r="BU56" s="85"/>
      <c r="BV56" s="85"/>
      <c r="BW56" s="85"/>
      <c r="BX56" s="85"/>
      <c r="BY56" s="85"/>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85"/>
      <c r="BN57" s="85"/>
      <c r="BO57" s="85"/>
      <c r="BP57" s="85"/>
      <c r="BQ57" s="85"/>
      <c r="BR57" s="85"/>
      <c r="BS57" s="85"/>
      <c r="BT57" s="85"/>
      <c r="BU57" s="85"/>
      <c r="BV57" s="85"/>
      <c r="BW57" s="85"/>
      <c r="BX57" s="85"/>
      <c r="BY57" s="85"/>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85"/>
      <c r="BN58" s="85"/>
      <c r="BO58" s="85"/>
      <c r="BP58" s="85"/>
      <c r="BQ58" s="85"/>
      <c r="BR58" s="85"/>
      <c r="BS58" s="85"/>
      <c r="BT58" s="85"/>
      <c r="BU58" s="85"/>
      <c r="BV58" s="85"/>
      <c r="BW58" s="85"/>
      <c r="BX58" s="85"/>
      <c r="BY58" s="85"/>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85"/>
      <c r="BN59" s="85"/>
      <c r="BO59" s="85"/>
      <c r="BP59" s="85"/>
      <c r="BQ59" s="85"/>
      <c r="BR59" s="85"/>
      <c r="BS59" s="85"/>
      <c r="BT59" s="85"/>
      <c r="BU59" s="85"/>
      <c r="BV59" s="85"/>
      <c r="BW59" s="85"/>
      <c r="BX59" s="85"/>
      <c r="BY59" s="85"/>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85"/>
      <c r="BN60" s="85"/>
      <c r="BO60" s="85"/>
      <c r="BP60" s="85"/>
      <c r="BQ60" s="85"/>
      <c r="BR60" s="85"/>
      <c r="BS60" s="85"/>
      <c r="BT60" s="85"/>
      <c r="BU60" s="85"/>
      <c r="BV60" s="85"/>
      <c r="BW60" s="85"/>
      <c r="BX60" s="85"/>
      <c r="BY60" s="85"/>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85"/>
      <c r="BN61" s="85"/>
      <c r="BO61" s="85"/>
      <c r="BP61" s="85"/>
      <c r="BQ61" s="85"/>
      <c r="BR61" s="85"/>
      <c r="BS61" s="85"/>
      <c r="BT61" s="85"/>
      <c r="BU61" s="85"/>
      <c r="BV61" s="85"/>
      <c r="BW61" s="85"/>
      <c r="BX61" s="85"/>
      <c r="BY61" s="85"/>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85"/>
      <c r="BN62" s="85"/>
      <c r="BO62" s="85"/>
      <c r="BP62" s="85"/>
      <c r="BQ62" s="85"/>
      <c r="BR62" s="85"/>
      <c r="BS62" s="85"/>
      <c r="BT62" s="85"/>
      <c r="BU62" s="85"/>
      <c r="BV62" s="85"/>
      <c r="BW62" s="85"/>
      <c r="BX62" s="85"/>
      <c r="BY62" s="85"/>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115</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kNL15S/8wAAJGJmb5aBG1RFzzEQ62vBakVPw07bWXL75hZUQZLB/w3JRD8Qz0t+zcC4AS+vg8o6lAel+mSJ1WQ==" saltValue="srBQU0koyJyaHyATqXOD7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342122</v>
      </c>
      <c r="D6" s="19">
        <f t="shared" si="3"/>
        <v>46</v>
      </c>
      <c r="E6" s="19">
        <f t="shared" si="3"/>
        <v>17</v>
      </c>
      <c r="F6" s="19">
        <f t="shared" si="3"/>
        <v>1</v>
      </c>
      <c r="G6" s="19">
        <f t="shared" si="3"/>
        <v>0</v>
      </c>
      <c r="H6" s="19" t="str">
        <f t="shared" si="3"/>
        <v>広島県　東広島市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58.08</v>
      </c>
      <c r="P6" s="20">
        <f t="shared" si="3"/>
        <v>45.95</v>
      </c>
      <c r="Q6" s="20">
        <f t="shared" si="3"/>
        <v>94.58</v>
      </c>
      <c r="R6" s="20">
        <f t="shared" si="3"/>
        <v>2820</v>
      </c>
      <c r="S6" s="20">
        <f t="shared" si="3"/>
        <v>190353</v>
      </c>
      <c r="T6" s="20">
        <f t="shared" si="3"/>
        <v>635.15</v>
      </c>
      <c r="U6" s="20">
        <f t="shared" si="3"/>
        <v>299.7</v>
      </c>
      <c r="V6" s="20">
        <f t="shared" si="3"/>
        <v>87183</v>
      </c>
      <c r="W6" s="20">
        <f t="shared" si="3"/>
        <v>21.37</v>
      </c>
      <c r="X6" s="20">
        <f t="shared" si="3"/>
        <v>4079.69</v>
      </c>
      <c r="Y6" s="21">
        <f>IF(Y7="",NA(),Y7)</f>
        <v>102.36</v>
      </c>
      <c r="Z6" s="21">
        <f t="shared" ref="Z6:AH6" si="4">IF(Z7="",NA(),Z7)</f>
        <v>103.49</v>
      </c>
      <c r="AA6" s="21">
        <f t="shared" si="4"/>
        <v>109.18</v>
      </c>
      <c r="AB6" s="21">
        <f t="shared" si="4"/>
        <v>112.08</v>
      </c>
      <c r="AC6" s="21">
        <f t="shared" si="4"/>
        <v>109.47</v>
      </c>
      <c r="AD6" s="21">
        <f t="shared" si="4"/>
        <v>106.9</v>
      </c>
      <c r="AE6" s="21">
        <f t="shared" si="4"/>
        <v>106.99</v>
      </c>
      <c r="AF6" s="21">
        <f t="shared" si="4"/>
        <v>107.85</v>
      </c>
      <c r="AG6" s="21">
        <f t="shared" si="4"/>
        <v>108.04</v>
      </c>
      <c r="AH6" s="21">
        <f t="shared" si="4"/>
        <v>107.49</v>
      </c>
      <c r="AI6" s="20" t="str">
        <f>IF(AI7="","",IF(AI7="-","【-】","【"&amp;SUBSTITUTE(TEXT(AI7,"#,##0.00"),"-","△")&amp;"】"))</f>
        <v>【106.11】</v>
      </c>
      <c r="AJ6" s="21">
        <f>IF(AJ7="",NA(),AJ7)</f>
        <v>6.8</v>
      </c>
      <c r="AK6" s="21">
        <f t="shared" ref="AK6:AS6" si="5">IF(AK7="",NA(),AK7)</f>
        <v>1.22</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52.16</v>
      </c>
      <c r="AV6" s="21">
        <f t="shared" ref="AV6:BD6" si="6">IF(AV7="",NA(),AV7)</f>
        <v>47.28</v>
      </c>
      <c r="AW6" s="21">
        <f t="shared" si="6"/>
        <v>58.12</v>
      </c>
      <c r="AX6" s="21">
        <f t="shared" si="6"/>
        <v>93.97</v>
      </c>
      <c r="AY6" s="21">
        <f t="shared" si="6"/>
        <v>103.38</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951.36</v>
      </c>
      <c r="BG6" s="21">
        <f t="shared" ref="BG6:BO6" si="7">IF(BG7="",NA(),BG7)</f>
        <v>883.96</v>
      </c>
      <c r="BH6" s="21">
        <f t="shared" si="7"/>
        <v>794.67</v>
      </c>
      <c r="BI6" s="21">
        <f t="shared" si="7"/>
        <v>794.12</v>
      </c>
      <c r="BJ6" s="21">
        <f t="shared" si="7"/>
        <v>840.7</v>
      </c>
      <c r="BK6" s="21">
        <f t="shared" si="7"/>
        <v>820.36</v>
      </c>
      <c r="BL6" s="21">
        <f t="shared" si="7"/>
        <v>847.44</v>
      </c>
      <c r="BM6" s="21">
        <f t="shared" si="7"/>
        <v>857.88</v>
      </c>
      <c r="BN6" s="21">
        <f t="shared" si="7"/>
        <v>825.1</v>
      </c>
      <c r="BO6" s="21">
        <f t="shared" si="7"/>
        <v>789.87</v>
      </c>
      <c r="BP6" s="20" t="str">
        <f>IF(BP7="","",IF(BP7="-","【-】","【"&amp;SUBSTITUTE(TEXT(BP7,"#,##0.00"),"-","△")&amp;"】"))</f>
        <v>【652.82】</v>
      </c>
      <c r="BQ6" s="21">
        <f>IF(BQ7="",NA(),BQ7)</f>
        <v>100</v>
      </c>
      <c r="BR6" s="21">
        <f t="shared" ref="BR6:BZ6" si="8">IF(BR7="",NA(),BR7)</f>
        <v>101.98</v>
      </c>
      <c r="BS6" s="21">
        <f t="shared" si="8"/>
        <v>113.3</v>
      </c>
      <c r="BT6" s="21">
        <f t="shared" si="8"/>
        <v>116.57</v>
      </c>
      <c r="BU6" s="21">
        <f t="shared" si="8"/>
        <v>112.82</v>
      </c>
      <c r="BV6" s="21">
        <f t="shared" si="8"/>
        <v>95.4</v>
      </c>
      <c r="BW6" s="21">
        <f t="shared" si="8"/>
        <v>94.69</v>
      </c>
      <c r="BX6" s="21">
        <f t="shared" si="8"/>
        <v>94.97</v>
      </c>
      <c r="BY6" s="21">
        <f t="shared" si="8"/>
        <v>97.07</v>
      </c>
      <c r="BZ6" s="21">
        <f t="shared" si="8"/>
        <v>98.06</v>
      </c>
      <c r="CA6" s="20" t="str">
        <f>IF(CA7="","",IF(CA7="-","【-】","【"&amp;SUBSTITUTE(TEXT(CA7,"#,##0.00"),"-","△")&amp;"】"))</f>
        <v>【97.61】</v>
      </c>
      <c r="CB6" s="21">
        <f>IF(CB7="",NA(),CB7)</f>
        <v>194.11</v>
      </c>
      <c r="CC6" s="21">
        <f t="shared" ref="CC6:CK6" si="9">IF(CC7="",NA(),CC7)</f>
        <v>192.83</v>
      </c>
      <c r="CD6" s="21">
        <f t="shared" si="9"/>
        <v>175.32</v>
      </c>
      <c r="CE6" s="21">
        <f t="shared" si="9"/>
        <v>172.07</v>
      </c>
      <c r="CF6" s="21">
        <f t="shared" si="9"/>
        <v>178.15</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62.84</v>
      </c>
      <c r="CN6" s="21">
        <f t="shared" ref="CN6:CV6" si="10">IF(CN7="",NA(),CN7)</f>
        <v>66.180000000000007</v>
      </c>
      <c r="CO6" s="21">
        <f t="shared" si="10"/>
        <v>66.180000000000007</v>
      </c>
      <c r="CP6" s="21">
        <f t="shared" si="10"/>
        <v>76.209999999999994</v>
      </c>
      <c r="CQ6" s="21">
        <f t="shared" si="10"/>
        <v>57.93</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91.91</v>
      </c>
      <c r="CY6" s="21">
        <f t="shared" ref="CY6:DG6" si="11">IF(CY7="",NA(),CY7)</f>
        <v>93.32</v>
      </c>
      <c r="CZ6" s="21">
        <f t="shared" si="11"/>
        <v>93.87</v>
      </c>
      <c r="DA6" s="21">
        <f t="shared" si="11"/>
        <v>95.91</v>
      </c>
      <c r="DB6" s="21">
        <f t="shared" si="11"/>
        <v>96.73</v>
      </c>
      <c r="DC6" s="21">
        <f t="shared" si="11"/>
        <v>92.55</v>
      </c>
      <c r="DD6" s="21">
        <f t="shared" si="11"/>
        <v>92.62</v>
      </c>
      <c r="DE6" s="21">
        <f t="shared" si="11"/>
        <v>92.72</v>
      </c>
      <c r="DF6" s="21">
        <f t="shared" si="11"/>
        <v>92.88</v>
      </c>
      <c r="DG6" s="21">
        <f t="shared" si="11"/>
        <v>92.9</v>
      </c>
      <c r="DH6" s="20" t="str">
        <f>IF(DH7="","",IF(DH7="-","【-】","【"&amp;SUBSTITUTE(TEXT(DH7,"#,##0.00"),"-","△")&amp;"】"))</f>
        <v>【95.82】</v>
      </c>
      <c r="DI6" s="21">
        <f>IF(DI7="",NA(),DI7)</f>
        <v>10.11</v>
      </c>
      <c r="DJ6" s="21">
        <f t="shared" ref="DJ6:DR6" si="12">IF(DJ7="",NA(),DJ7)</f>
        <v>12.94</v>
      </c>
      <c r="DK6" s="21">
        <f t="shared" si="12"/>
        <v>15.53</v>
      </c>
      <c r="DL6" s="21">
        <f t="shared" si="12"/>
        <v>18.12</v>
      </c>
      <c r="DM6" s="21">
        <f t="shared" si="12"/>
        <v>19.329999999999998</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1.03</v>
      </c>
      <c r="DZ6" s="21">
        <f t="shared" si="13"/>
        <v>1.43</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0">
        <f t="shared" si="14"/>
        <v>0</v>
      </c>
      <c r="EI6" s="20">
        <f t="shared" si="14"/>
        <v>0</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342122</v>
      </c>
      <c r="D7" s="23">
        <v>46</v>
      </c>
      <c r="E7" s="23">
        <v>17</v>
      </c>
      <c r="F7" s="23">
        <v>1</v>
      </c>
      <c r="G7" s="23">
        <v>0</v>
      </c>
      <c r="H7" s="23" t="s">
        <v>96</v>
      </c>
      <c r="I7" s="23" t="s">
        <v>97</v>
      </c>
      <c r="J7" s="23" t="s">
        <v>98</v>
      </c>
      <c r="K7" s="23" t="s">
        <v>99</v>
      </c>
      <c r="L7" s="23" t="s">
        <v>100</v>
      </c>
      <c r="M7" s="23" t="s">
        <v>101</v>
      </c>
      <c r="N7" s="24" t="s">
        <v>102</v>
      </c>
      <c r="O7" s="24">
        <v>58.08</v>
      </c>
      <c r="P7" s="24">
        <v>45.95</v>
      </c>
      <c r="Q7" s="24">
        <v>94.58</v>
      </c>
      <c r="R7" s="24">
        <v>2820</v>
      </c>
      <c r="S7" s="24">
        <v>190353</v>
      </c>
      <c r="T7" s="24">
        <v>635.15</v>
      </c>
      <c r="U7" s="24">
        <v>299.7</v>
      </c>
      <c r="V7" s="24">
        <v>87183</v>
      </c>
      <c r="W7" s="24">
        <v>21.37</v>
      </c>
      <c r="X7" s="24">
        <v>4079.69</v>
      </c>
      <c r="Y7" s="24">
        <v>102.36</v>
      </c>
      <c r="Z7" s="24">
        <v>103.49</v>
      </c>
      <c r="AA7" s="24">
        <v>109.18</v>
      </c>
      <c r="AB7" s="24">
        <v>112.08</v>
      </c>
      <c r="AC7" s="24">
        <v>109.47</v>
      </c>
      <c r="AD7" s="24">
        <v>106.9</v>
      </c>
      <c r="AE7" s="24">
        <v>106.99</v>
      </c>
      <c r="AF7" s="24">
        <v>107.85</v>
      </c>
      <c r="AG7" s="24">
        <v>108.04</v>
      </c>
      <c r="AH7" s="24">
        <v>107.49</v>
      </c>
      <c r="AI7" s="24">
        <v>106.11</v>
      </c>
      <c r="AJ7" s="24">
        <v>6.8</v>
      </c>
      <c r="AK7" s="24">
        <v>1.22</v>
      </c>
      <c r="AL7" s="24">
        <v>0</v>
      </c>
      <c r="AM7" s="24">
        <v>0</v>
      </c>
      <c r="AN7" s="24">
        <v>0</v>
      </c>
      <c r="AO7" s="24">
        <v>9.06</v>
      </c>
      <c r="AP7" s="24">
        <v>7.42</v>
      </c>
      <c r="AQ7" s="24">
        <v>4.72</v>
      </c>
      <c r="AR7" s="24">
        <v>4.49</v>
      </c>
      <c r="AS7" s="24">
        <v>5.41</v>
      </c>
      <c r="AT7" s="24">
        <v>3.15</v>
      </c>
      <c r="AU7" s="24">
        <v>52.16</v>
      </c>
      <c r="AV7" s="24">
        <v>47.28</v>
      </c>
      <c r="AW7" s="24">
        <v>58.12</v>
      </c>
      <c r="AX7" s="24">
        <v>93.97</v>
      </c>
      <c r="AY7" s="24">
        <v>103.38</v>
      </c>
      <c r="AZ7" s="24">
        <v>76.31</v>
      </c>
      <c r="BA7" s="24">
        <v>68.180000000000007</v>
      </c>
      <c r="BB7" s="24">
        <v>67.930000000000007</v>
      </c>
      <c r="BC7" s="24">
        <v>68.53</v>
      </c>
      <c r="BD7" s="24">
        <v>69.180000000000007</v>
      </c>
      <c r="BE7" s="24">
        <v>73.44</v>
      </c>
      <c r="BF7" s="24">
        <v>951.36</v>
      </c>
      <c r="BG7" s="24">
        <v>883.96</v>
      </c>
      <c r="BH7" s="24">
        <v>794.67</v>
      </c>
      <c r="BI7" s="24">
        <v>794.12</v>
      </c>
      <c r="BJ7" s="24">
        <v>840.7</v>
      </c>
      <c r="BK7" s="24">
        <v>820.36</v>
      </c>
      <c r="BL7" s="24">
        <v>847.44</v>
      </c>
      <c r="BM7" s="24">
        <v>857.88</v>
      </c>
      <c r="BN7" s="24">
        <v>825.1</v>
      </c>
      <c r="BO7" s="24">
        <v>789.87</v>
      </c>
      <c r="BP7" s="24">
        <v>652.82000000000005</v>
      </c>
      <c r="BQ7" s="24">
        <v>100</v>
      </c>
      <c r="BR7" s="24">
        <v>101.98</v>
      </c>
      <c r="BS7" s="24">
        <v>113.3</v>
      </c>
      <c r="BT7" s="24">
        <v>116.57</v>
      </c>
      <c r="BU7" s="24">
        <v>112.82</v>
      </c>
      <c r="BV7" s="24">
        <v>95.4</v>
      </c>
      <c r="BW7" s="24">
        <v>94.69</v>
      </c>
      <c r="BX7" s="24">
        <v>94.97</v>
      </c>
      <c r="BY7" s="24">
        <v>97.07</v>
      </c>
      <c r="BZ7" s="24">
        <v>98.06</v>
      </c>
      <c r="CA7" s="24">
        <v>97.61</v>
      </c>
      <c r="CB7" s="24">
        <v>194.11</v>
      </c>
      <c r="CC7" s="24">
        <v>192.83</v>
      </c>
      <c r="CD7" s="24">
        <v>175.32</v>
      </c>
      <c r="CE7" s="24">
        <v>172.07</v>
      </c>
      <c r="CF7" s="24">
        <v>178.15</v>
      </c>
      <c r="CG7" s="24">
        <v>163.19999999999999</v>
      </c>
      <c r="CH7" s="24">
        <v>159.78</v>
      </c>
      <c r="CI7" s="24">
        <v>159.49</v>
      </c>
      <c r="CJ7" s="24">
        <v>157.81</v>
      </c>
      <c r="CK7" s="24">
        <v>157.37</v>
      </c>
      <c r="CL7" s="24">
        <v>138.29</v>
      </c>
      <c r="CM7" s="24">
        <v>62.84</v>
      </c>
      <c r="CN7" s="24">
        <v>66.180000000000007</v>
      </c>
      <c r="CO7" s="24">
        <v>66.180000000000007</v>
      </c>
      <c r="CP7" s="24">
        <v>76.209999999999994</v>
      </c>
      <c r="CQ7" s="24">
        <v>57.93</v>
      </c>
      <c r="CR7" s="24">
        <v>65.040000000000006</v>
      </c>
      <c r="CS7" s="24">
        <v>68.31</v>
      </c>
      <c r="CT7" s="24">
        <v>65.28</v>
      </c>
      <c r="CU7" s="24">
        <v>64.92</v>
      </c>
      <c r="CV7" s="24">
        <v>64.14</v>
      </c>
      <c r="CW7" s="24">
        <v>59.1</v>
      </c>
      <c r="CX7" s="24">
        <v>91.91</v>
      </c>
      <c r="CY7" s="24">
        <v>93.32</v>
      </c>
      <c r="CZ7" s="24">
        <v>93.87</v>
      </c>
      <c r="DA7" s="24">
        <v>95.91</v>
      </c>
      <c r="DB7" s="24">
        <v>96.73</v>
      </c>
      <c r="DC7" s="24">
        <v>92.55</v>
      </c>
      <c r="DD7" s="24">
        <v>92.62</v>
      </c>
      <c r="DE7" s="24">
        <v>92.72</v>
      </c>
      <c r="DF7" s="24">
        <v>92.88</v>
      </c>
      <c r="DG7" s="24">
        <v>92.9</v>
      </c>
      <c r="DH7" s="24">
        <v>95.82</v>
      </c>
      <c r="DI7" s="24">
        <v>10.11</v>
      </c>
      <c r="DJ7" s="24">
        <v>12.94</v>
      </c>
      <c r="DK7" s="24">
        <v>15.53</v>
      </c>
      <c r="DL7" s="24">
        <v>18.12</v>
      </c>
      <c r="DM7" s="24">
        <v>19.329999999999998</v>
      </c>
      <c r="DN7" s="24">
        <v>26.13</v>
      </c>
      <c r="DO7" s="24">
        <v>26.36</v>
      </c>
      <c r="DP7" s="24">
        <v>23.79</v>
      </c>
      <c r="DQ7" s="24">
        <v>25.66</v>
      </c>
      <c r="DR7" s="24">
        <v>27.46</v>
      </c>
      <c r="DS7" s="24">
        <v>39.74</v>
      </c>
      <c r="DT7" s="24">
        <v>0</v>
      </c>
      <c r="DU7" s="24">
        <v>0</v>
      </c>
      <c r="DV7" s="24">
        <v>0</v>
      </c>
      <c r="DW7" s="24">
        <v>0</v>
      </c>
      <c r="DX7" s="24">
        <v>0</v>
      </c>
      <c r="DY7" s="24">
        <v>1.03</v>
      </c>
      <c r="DZ7" s="24">
        <v>1.43</v>
      </c>
      <c r="EA7" s="24">
        <v>1.22</v>
      </c>
      <c r="EB7" s="24">
        <v>1.61</v>
      </c>
      <c r="EC7" s="24">
        <v>2.08</v>
      </c>
      <c r="ED7" s="24">
        <v>7.62</v>
      </c>
      <c r="EE7" s="24">
        <v>0</v>
      </c>
      <c r="EF7" s="24">
        <v>0</v>
      </c>
      <c r="EG7" s="24">
        <v>0</v>
      </c>
      <c r="EH7" s="24">
        <v>0</v>
      </c>
      <c r="EI7" s="24">
        <v>0</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C34567D0FD0FD4D99C4ACC17891977C" ma:contentTypeVersion="14" ma:contentTypeDescription="新しいドキュメントを作成します。" ma:contentTypeScope="" ma:versionID="1fbee79d97719e623ac1f61e2c89e7d9">
  <xsd:schema xmlns:xsd="http://www.w3.org/2001/XMLSchema" xmlns:xs="http://www.w3.org/2001/XMLSchema" xmlns:p="http://schemas.microsoft.com/office/2006/metadata/properties" xmlns:ns2="bb434749-f083-465f-bba3-ce4b3f6206a2" xmlns:ns3="0eca3021-3c8f-4db7-892b-9decdb953da5" targetNamespace="http://schemas.microsoft.com/office/2006/metadata/properties" ma:root="true" ma:fieldsID="98255999de983791b3683fe81b9bcff7" ns2:_="" ns3:_="">
    <xsd:import namespace="bb434749-f083-465f-bba3-ce4b3f6206a2"/>
    <xsd:import namespace="0eca3021-3c8f-4db7-892b-9decdb953da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434749-f083-465f-bba3-ce4b3f620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acd7e1b-c3f1-467c-bb11-db7fab9f83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ca3021-3c8f-4db7-892b-9decdb953da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92f36c0-8bc4-4577-837c-336ee0cdd503}" ma:internalName="TaxCatchAll" ma:showField="CatchAllData" ma:web="0eca3021-3c8f-4db7-892b-9decdb953da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434749-f083-465f-bba3-ce4b3f6206a2">
      <Terms xmlns="http://schemas.microsoft.com/office/infopath/2007/PartnerControls"/>
    </lcf76f155ced4ddcb4097134ff3c332f>
    <TaxCatchAll xmlns="0eca3021-3c8f-4db7-892b-9decdb953da5" xsi:nil="true"/>
  </documentManagement>
</p:properties>
</file>

<file path=customXml/itemProps1.xml><?xml version="1.0" encoding="utf-8"?>
<ds:datastoreItem xmlns:ds="http://schemas.openxmlformats.org/officeDocument/2006/customXml" ds:itemID="{9C87637D-04FB-42FE-91BB-FA4CFB7943B7}"/>
</file>

<file path=customXml/itemProps2.xml><?xml version="1.0" encoding="utf-8"?>
<ds:datastoreItem xmlns:ds="http://schemas.openxmlformats.org/officeDocument/2006/customXml" ds:itemID="{29E219CA-4A2B-415B-A8EB-7048C25E8896}"/>
</file>

<file path=customXml/itemProps3.xml><?xml version="1.0" encoding="utf-8"?>
<ds:datastoreItem xmlns:ds="http://schemas.openxmlformats.org/officeDocument/2006/customXml" ds:itemID="{3D3BDFB7-6EDB-4F2B-BBA4-DA3CCDD757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角　龍裕</cp:lastModifiedBy>
  <cp:lastPrinted>2024-01-30T08:35:15Z</cp:lastPrinted>
  <dcterms:created xsi:type="dcterms:W3CDTF">2023-12-12T00:50:27Z</dcterms:created>
  <dcterms:modified xsi:type="dcterms:W3CDTF">2024-01-30T08:41:45Z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0x0101009C34567D0FD0FD4D99C4ACC17891977C</vt:lpwstr>
  </property>
</Properties>
</file>