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9RSEX0Y9z3ncHmqVa9eh4fCp6k7ZAEX31pRhklxhdwz4IzWbSpegRbqzm0DkPgZAI8ULqIF765hYbdyaaZouQ==" workbookSaltValue="bGH1rWzXSR755sZM+w9z0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<sst xmlns="http://schemas.openxmlformats.org/spreadsheetml/2006/main" count="253" uniqueCount="117">
  <si>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</si>
  <si>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</si>
  <si>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</si>
  <si>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</si>
  <si>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</si>
  <si>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</si>
  <si>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</si>
  <si>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</si>
  <si>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</si>
  <si>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</si>
  <si>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</si>
  <si>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</si>
  <si>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</si>
  <si>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</si>
  <si>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</si>
  <si>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</si>
  <si>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</si>
  <si>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</si>
  <si>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</si>
  <si>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</si>
  <si>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</si>
  <si>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</si>
  <si>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</si>
  <si>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</si>
  <si>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</si>
  <si>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</si>
  <si>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</si>
  <si>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</si>
  <si>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</si>
  <si>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</si>
  <si>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</si>
  <si>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</si>
  <si>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</si>
  <si>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</si>
  <si>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</si>
  <si>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</si>
  <si>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</si>
  <si>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</si>
  <si>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</si>
  <si>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</si>
  <si>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</si>
  <si>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</si>
  <si>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</si>
  <si>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</si>
  <si>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</si>
  <si>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</si>
  <si>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</si>
  <si>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</si>
  <si>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</si>
  <si>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</si>
  <si>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</si>
  <si>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</si>
  <si>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</si>
  <si>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</si>
  <si>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</si>
  <si>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</si>
  <si>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</si>
  <si>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</si>
  <si>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</si>
  <si>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</si>
  <si>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</si>
  <si>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</si>
  <si>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</si>
  <si>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</si>
  <si>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</si>
  <si>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</si>
  <si>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</si>
  <si>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</si>
  <si>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</si>
  <si>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</si>
  <si>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</si>
  <si>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</si>
  <si>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</si>
  <si>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</si>
  <si>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</si>
  <si>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</si>
  <si>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</si>
  <si>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</si>
  <si>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</si>
  <si>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</si>
  <si>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</si>
  <si>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</si>
  <si>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</si>
  <si>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</si>
  <si>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</si>
  <si>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</si>
  <si>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</si>
  <si>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</si>
  <si>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</si>
  <si>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</si>
  <si>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</si>
  <si>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</si>
  <si>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</si>
  <si>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</si>
  <si>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</si>
  <si>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</si>
  <si>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</si>
  <si>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</si>
  <si>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</si>
  <si>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</si>
  <si>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</si>
  <si>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</si>
  <si>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</si>
  <si>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</si>
  <si>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</si>
  <si>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</si>
  <si>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</si>
  <si>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</si>
  <si>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</si>
  <si>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</si>
  <si>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</si>
  <si>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</si>
  <si>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</si>
  <si>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</si>
  <si>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phoneticPr fontId="4"/>
  </si>
  <si>
    <r>
      <t>　本市の公共下水道事業は、累積欠損金と多額の企業債残高を抱え、汚水処理原価が高いことに課題があります。
　汚水処理原価については、維持管理方法の見直しなどを行い、より一層の削減に努める必要があります。
　また、未普及地域の解消については、未普及解消整備計画や経営戦略に基づき、整備効率の高い区域から優先的に整備し、管渠等の更新時期を迎える前に新規整備を概ね完了させる必要があります。
　なお、平成28年度から公営企業会計に移行したため、平成27年度</t>
    </r>
    <r>
      <rPr>
        <sz val="11"/>
        <color theme="1"/>
        <rFont val="ＭＳ ゴシック"/>
        <family val="3"/>
        <charset val="128"/>
      </rPr>
      <t>の数値は表示していません。</t>
    </r>
    <phoneticPr fontId="4"/>
  </si>
  <si>
    <t>○経常収支比率
　100％を上回っており、健全な経営状態にあるといえますが、類似団体の平均値を下回っているため、引き続き、経費削減に取り組む必要があります。
○累積欠損金比率
　前年度と比較して大きく減少しているものの、0％でないため、引き続き、累積欠損金の解消に努める必要があります。
○流動比率
　現金が少なく、企業債償還金が多いため、類似団体の平均値を大きく下回っています。今後も建設投資を進めていくため、改善には相当の期間を要すると思われます。
○企業債残高対事業規模比率
　使用料収入の増加により減少傾向にありますが、今後も建設投資が必要であり、企業債残高が増加する見込みのため、当面は類似団体と比較して高い水準が継続すると思われます。
○経費回収率
　100％を上回っており、概ね適正な使用料水準であるといえます。
○汚水処理原価
　類似団体の平均値を上回っており、接続率の向上による有収水量の増加と維持管理費の削減に努める必要があります。
○施設利用率
　類似団体平均値をやや下回っていますが、施設規模は、適正であるといえます。
○水洗化率
　増加傾向にあるものの、引き続き、普及啓発活動等による水洗化率の向上を図る必要があります。</t>
    <rPh sb="97" eb="98">
      <t>オオ</t>
    </rPh>
    <rPh sb="193" eb="195">
      <t>ケンセツ</t>
    </rPh>
    <rPh sb="195" eb="197">
      <t>トウシ</t>
    </rPh>
    <rPh sb="206" eb="208">
      <t>カイゼン</t>
    </rPh>
    <rPh sb="242" eb="245">
      <t>シヨウリョウ</t>
    </rPh>
    <rPh sb="245" eb="247">
      <t>シュウニュウ</t>
    </rPh>
    <rPh sb="248" eb="250">
      <t>ゾウカ</t>
    </rPh>
    <rPh sb="253" eb="255">
      <t>ゲンショウ</t>
    </rPh>
    <rPh sb="255" eb="257">
      <t>ケイコウ</t>
    </rPh>
    <rPh sb="337" eb="339">
      <t>ウワマワ</t>
    </rPh>
    <rPh sb="344" eb="345">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</si>
</sst>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A3-4BFE-B19E-9387F24A2E6A}"/>
            </c:ext>
          </c:extLst>
        </c:ser>
        <c:dLbls>
          <c:showLegendKey val="0"/>
          <c:showVal val="0"/>
          <c:showCatName val="0"/>
          <c:showSerName val="0"/>
          <c:showPercent val="0"/>
          <c:showBubbleSize val="0"/>
        </c:dLbls>
        <c:gapWidth val="150"/>
        <c:axId val="106109568"/>
        <c:axId val="1061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44A3-4BFE-B19E-9387F24A2E6A}"/>
            </c:ext>
          </c:extLst>
        </c:ser>
        <c:dLbls>
          <c:showLegendKey val="0"/>
          <c:showVal val="0"/>
          <c:showCatName val="0"/>
          <c:showSerName val="0"/>
          <c:showPercent val="0"/>
          <c:showBubbleSize val="0"/>
        </c:dLbls>
        <c:marker val="1"/>
        <c:smooth val="0"/>
        <c:axId val="106109568"/>
        <c:axId val="106119936"/>
      </c:lineChart>
      <c:dateAx>
        <c:axId val="106109568"/>
        <c:scaling>
          <c:orientation val="minMax"/>
        </c:scaling>
        <c:delete val="1"/>
        <c:axPos val="b"/>
        <c:numFmt formatCode="&quot;H&quot;yy" sourceLinked="1"/>
        <c:majorTickMark val="none"/>
        <c:minorTickMark val="none"/>
        <c:tickLblPos val="none"/>
        <c:crossAx val="106119936"/>
        <c:crosses val="autoZero"/>
        <c:auto val="1"/>
        <c:lblOffset val="100"/>
        <c:baseTimeUnit val="years"/>
      </c:dateAx>
      <c:valAx>
        <c:axId val="10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62.02</c:v>
                </c:pt>
                <c:pt idx="2">
                  <c:v>64.790000000000006</c:v>
                </c:pt>
                <c:pt idx="3">
                  <c:v>62.84</c:v>
                </c:pt>
                <c:pt idx="4">
                  <c:v>66.180000000000007</c:v>
                </c:pt>
              </c:numCache>
            </c:numRef>
          </c:val>
          <c:extLst xmlns:c16r2="http://schemas.microsoft.com/office/drawing/2015/06/chart">
            <c:ext xmlns:c16="http://schemas.microsoft.com/office/drawing/2014/chart" uri="{C3380CC4-5D6E-409C-BE32-E72D297353CC}">
              <c16:uniqueId val="{00000000-95CE-4CBB-A455-E0A87FD6554D}"/>
            </c:ext>
          </c:extLst>
        </c:ser>
        <c:dLbls>
          <c:showLegendKey val="0"/>
          <c:showVal val="0"/>
          <c:showCatName val="0"/>
          <c:showSerName val="0"/>
          <c:showPercent val="0"/>
          <c:showBubbleSize val="0"/>
        </c:dLbls>
        <c:gapWidth val="150"/>
        <c:axId val="106670720"/>
        <c:axId val="1066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95CE-4CBB-A455-E0A87FD6554D}"/>
            </c:ext>
          </c:extLst>
        </c:ser>
        <c:dLbls>
          <c:showLegendKey val="0"/>
          <c:showVal val="0"/>
          <c:showCatName val="0"/>
          <c:showSerName val="0"/>
          <c:showPercent val="0"/>
          <c:showBubbleSize val="0"/>
        </c:dLbls>
        <c:marker val="1"/>
        <c:smooth val="0"/>
        <c:axId val="106670720"/>
        <c:axId val="106672896"/>
      </c:lineChart>
      <c:dateAx>
        <c:axId val="106670720"/>
        <c:scaling>
          <c:orientation val="minMax"/>
        </c:scaling>
        <c:delete val="1"/>
        <c:axPos val="b"/>
        <c:numFmt formatCode="&quot;H&quot;yy" sourceLinked="1"/>
        <c:majorTickMark val="none"/>
        <c:minorTickMark val="none"/>
        <c:tickLblPos val="none"/>
        <c:crossAx val="106672896"/>
        <c:crosses val="autoZero"/>
        <c:auto val="1"/>
        <c:lblOffset val="100"/>
        <c:baseTimeUnit val="years"/>
      </c:dateAx>
      <c:valAx>
        <c:axId val="1066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89.56</c:v>
                </c:pt>
                <c:pt idx="2">
                  <c:v>90.55</c:v>
                </c:pt>
                <c:pt idx="3">
                  <c:v>91.91</c:v>
                </c:pt>
                <c:pt idx="4">
                  <c:v>93.32</c:v>
                </c:pt>
              </c:numCache>
            </c:numRef>
          </c:val>
          <c:extLst xmlns:c16r2="http://schemas.microsoft.com/office/drawing/2015/06/chart">
            <c:ext xmlns:c16="http://schemas.microsoft.com/office/drawing/2014/chart" uri="{C3380CC4-5D6E-409C-BE32-E72D297353CC}">
              <c16:uniqueId val="{00000000-86FA-45E3-A3CF-914BF742919F}"/>
            </c:ext>
          </c:extLst>
        </c:ser>
        <c:dLbls>
          <c:showLegendKey val="0"/>
          <c:showVal val="0"/>
          <c:showCatName val="0"/>
          <c:showSerName val="0"/>
          <c:showPercent val="0"/>
          <c:showBubbleSize val="0"/>
        </c:dLbls>
        <c:gapWidth val="150"/>
        <c:axId val="106789888"/>
        <c:axId val="1067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86FA-45E3-A3CF-914BF742919F}"/>
            </c:ext>
          </c:extLst>
        </c:ser>
        <c:dLbls>
          <c:showLegendKey val="0"/>
          <c:showVal val="0"/>
          <c:showCatName val="0"/>
          <c:showSerName val="0"/>
          <c:showPercent val="0"/>
          <c:showBubbleSize val="0"/>
        </c:dLbls>
        <c:marker val="1"/>
        <c:smooth val="0"/>
        <c:axId val="106789888"/>
        <c:axId val="106796160"/>
      </c:lineChart>
      <c:dateAx>
        <c:axId val="106789888"/>
        <c:scaling>
          <c:orientation val="minMax"/>
        </c:scaling>
        <c:delete val="1"/>
        <c:axPos val="b"/>
        <c:numFmt formatCode="&quot;H&quot;yy" sourceLinked="1"/>
        <c:majorTickMark val="none"/>
        <c:minorTickMark val="none"/>
        <c:tickLblPos val="none"/>
        <c:crossAx val="106796160"/>
        <c:crosses val="autoZero"/>
        <c:auto val="1"/>
        <c:lblOffset val="100"/>
        <c:baseTimeUnit val="years"/>
      </c:dateAx>
      <c:valAx>
        <c:axId val="106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101.58</c:v>
                </c:pt>
                <c:pt idx="2">
                  <c:v>100.19</c:v>
                </c:pt>
                <c:pt idx="3">
                  <c:v>102.36</c:v>
                </c:pt>
                <c:pt idx="4">
                  <c:v>103.49</c:v>
                </c:pt>
              </c:numCache>
            </c:numRef>
          </c:val>
          <c:extLst xmlns:c16r2="http://schemas.microsoft.com/office/drawing/2015/06/chart">
            <c:ext xmlns:c16="http://schemas.microsoft.com/office/drawing/2014/chart" uri="{C3380CC4-5D6E-409C-BE32-E72D297353CC}">
              <c16:uniqueId val="{00000000-987B-425D-A9F4-CAEAF0DE4F59}"/>
            </c:ext>
          </c:extLst>
        </c:ser>
        <c:dLbls>
          <c:showLegendKey val="0"/>
          <c:showVal val="0"/>
          <c:showCatName val="0"/>
          <c:showSerName val="0"/>
          <c:showPercent val="0"/>
          <c:showBubbleSize val="0"/>
        </c:dLbls>
        <c:gapWidth val="150"/>
        <c:axId val="106146816"/>
        <c:axId val="1061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987B-425D-A9F4-CAEAF0DE4F59}"/>
            </c:ext>
          </c:extLst>
        </c:ser>
        <c:dLbls>
          <c:showLegendKey val="0"/>
          <c:showVal val="0"/>
          <c:showCatName val="0"/>
          <c:showSerName val="0"/>
          <c:showPercent val="0"/>
          <c:showBubbleSize val="0"/>
        </c:dLbls>
        <c:marker val="1"/>
        <c:smooth val="0"/>
        <c:axId val="106146816"/>
        <c:axId val="106157184"/>
      </c:lineChart>
      <c:dateAx>
        <c:axId val="106146816"/>
        <c:scaling>
          <c:orientation val="minMax"/>
        </c:scaling>
        <c:delete val="1"/>
        <c:axPos val="b"/>
        <c:numFmt formatCode="&quot;H&quot;yy" sourceLinked="1"/>
        <c:majorTickMark val="none"/>
        <c:minorTickMark val="none"/>
        <c:tickLblPos val="none"/>
        <c:crossAx val="106157184"/>
        <c:crosses val="autoZero"/>
        <c:auto val="1"/>
        <c:lblOffset val="100"/>
        <c:baseTimeUnit val="years"/>
      </c:dateAx>
      <c:valAx>
        <c:axId val="106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3.62</c:v>
                </c:pt>
                <c:pt idx="2">
                  <c:v>6.93</c:v>
                </c:pt>
                <c:pt idx="3">
                  <c:v>10.11</c:v>
                </c:pt>
                <c:pt idx="4">
                  <c:v>12.94</c:v>
                </c:pt>
              </c:numCache>
            </c:numRef>
          </c:val>
          <c:extLst xmlns:c16r2="http://schemas.microsoft.com/office/drawing/2015/06/chart">
            <c:ext xmlns:c16="http://schemas.microsoft.com/office/drawing/2014/chart" uri="{C3380CC4-5D6E-409C-BE32-E72D297353CC}">
              <c16:uniqueId val="{00000000-EA2B-403D-B823-B8701DBFE43A}"/>
            </c:ext>
          </c:extLst>
        </c:ser>
        <c:dLbls>
          <c:showLegendKey val="0"/>
          <c:showVal val="0"/>
          <c:showCatName val="0"/>
          <c:showSerName val="0"/>
          <c:showPercent val="0"/>
          <c:showBubbleSize val="0"/>
        </c:dLbls>
        <c:gapWidth val="150"/>
        <c:axId val="106311040"/>
        <c:axId val="1063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EA2B-403D-B823-B8701DBFE43A}"/>
            </c:ext>
          </c:extLst>
        </c:ser>
        <c:dLbls>
          <c:showLegendKey val="0"/>
          <c:showVal val="0"/>
          <c:showCatName val="0"/>
          <c:showSerName val="0"/>
          <c:showPercent val="0"/>
          <c:showBubbleSize val="0"/>
        </c:dLbls>
        <c:marker val="1"/>
        <c:smooth val="0"/>
        <c:axId val="106311040"/>
        <c:axId val="106337792"/>
      </c:lineChart>
      <c:dateAx>
        <c:axId val="106311040"/>
        <c:scaling>
          <c:orientation val="minMax"/>
        </c:scaling>
        <c:delete val="1"/>
        <c:axPos val="b"/>
        <c:numFmt formatCode="&quot;H&quot;yy" sourceLinked="1"/>
        <c:majorTickMark val="none"/>
        <c:minorTickMark val="none"/>
        <c:tickLblPos val="none"/>
        <c:crossAx val="106337792"/>
        <c:crosses val="autoZero"/>
        <c:auto val="1"/>
        <c:lblOffset val="100"/>
        <c:baseTimeUnit val="years"/>
      </c:dateAx>
      <c:valAx>
        <c:axId val="106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26-496A-A42D-1D9B5D3C8B8A}"/>
            </c:ext>
          </c:extLst>
        </c:ser>
        <c:dLbls>
          <c:showLegendKey val="0"/>
          <c:showVal val="0"/>
          <c:showCatName val="0"/>
          <c:showSerName val="0"/>
          <c:showPercent val="0"/>
          <c:showBubbleSize val="0"/>
        </c:dLbls>
        <c:gapWidth val="150"/>
        <c:axId val="106700800"/>
        <c:axId val="1067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0726-496A-A42D-1D9B5D3C8B8A}"/>
            </c:ext>
          </c:extLst>
        </c:ser>
        <c:dLbls>
          <c:showLegendKey val="0"/>
          <c:showVal val="0"/>
          <c:showCatName val="0"/>
          <c:showSerName val="0"/>
          <c:showPercent val="0"/>
          <c:showBubbleSize val="0"/>
        </c:dLbls>
        <c:marker val="1"/>
        <c:smooth val="0"/>
        <c:axId val="106700800"/>
        <c:axId val="106702720"/>
      </c:lineChart>
      <c:dateAx>
        <c:axId val="106700800"/>
        <c:scaling>
          <c:orientation val="minMax"/>
        </c:scaling>
        <c:delete val="1"/>
        <c:axPos val="b"/>
        <c:numFmt formatCode="&quot;H&quot;yy" sourceLinked="1"/>
        <c:majorTickMark val="none"/>
        <c:minorTickMark val="none"/>
        <c:tickLblPos val="none"/>
        <c:crossAx val="106702720"/>
        <c:crosses val="autoZero"/>
        <c:auto val="1"/>
        <c:lblOffset val="100"/>
        <c:baseTimeUnit val="years"/>
      </c:dateAx>
      <c:valAx>
        <c:axId val="1067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10.87</c:v>
                </c:pt>
                <c:pt idx="2">
                  <c:v>10.29</c:v>
                </c:pt>
                <c:pt idx="3">
                  <c:v>6.8</c:v>
                </c:pt>
                <c:pt idx="4">
                  <c:v>1.22</c:v>
                </c:pt>
              </c:numCache>
            </c:numRef>
          </c:val>
          <c:extLst xmlns:c16r2="http://schemas.microsoft.com/office/drawing/2015/06/chart">
            <c:ext xmlns:c16="http://schemas.microsoft.com/office/drawing/2014/chart" uri="{C3380CC4-5D6E-409C-BE32-E72D297353CC}">
              <c16:uniqueId val="{00000000-269E-4D7A-9E44-8FC873132666}"/>
            </c:ext>
          </c:extLst>
        </c:ser>
        <c:dLbls>
          <c:showLegendKey val="0"/>
          <c:showVal val="0"/>
          <c:showCatName val="0"/>
          <c:showSerName val="0"/>
          <c:showPercent val="0"/>
          <c:showBubbleSize val="0"/>
        </c:dLbls>
        <c:gapWidth val="150"/>
        <c:axId val="106753024"/>
        <c:axId val="1064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269E-4D7A-9E44-8FC873132666}"/>
            </c:ext>
          </c:extLst>
        </c:ser>
        <c:dLbls>
          <c:showLegendKey val="0"/>
          <c:showVal val="0"/>
          <c:showCatName val="0"/>
          <c:showSerName val="0"/>
          <c:showPercent val="0"/>
          <c:showBubbleSize val="0"/>
        </c:dLbls>
        <c:marker val="1"/>
        <c:smooth val="0"/>
        <c:axId val="106753024"/>
        <c:axId val="106430848"/>
      </c:lineChart>
      <c:dateAx>
        <c:axId val="106753024"/>
        <c:scaling>
          <c:orientation val="minMax"/>
        </c:scaling>
        <c:delete val="1"/>
        <c:axPos val="b"/>
        <c:numFmt formatCode="&quot;H&quot;yy" sourceLinked="1"/>
        <c:majorTickMark val="none"/>
        <c:minorTickMark val="none"/>
        <c:tickLblPos val="none"/>
        <c:crossAx val="106430848"/>
        <c:crosses val="autoZero"/>
        <c:auto val="1"/>
        <c:lblOffset val="100"/>
        <c:baseTimeUnit val="years"/>
      </c:dateAx>
      <c:valAx>
        <c:axId val="106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46.58</c:v>
                </c:pt>
                <c:pt idx="2">
                  <c:v>57.15</c:v>
                </c:pt>
                <c:pt idx="3">
                  <c:v>52.16</c:v>
                </c:pt>
                <c:pt idx="4">
                  <c:v>47.28</c:v>
                </c:pt>
              </c:numCache>
            </c:numRef>
          </c:val>
          <c:extLst xmlns:c16r2="http://schemas.microsoft.com/office/drawing/2015/06/chart">
            <c:ext xmlns:c16="http://schemas.microsoft.com/office/drawing/2014/chart" uri="{C3380CC4-5D6E-409C-BE32-E72D297353CC}">
              <c16:uniqueId val="{00000000-12DD-46E4-8B6E-08D948372FA1}"/>
            </c:ext>
          </c:extLst>
        </c:ser>
        <c:dLbls>
          <c:showLegendKey val="0"/>
          <c:showVal val="0"/>
          <c:showCatName val="0"/>
          <c:showSerName val="0"/>
          <c:showPercent val="0"/>
          <c:showBubbleSize val="0"/>
        </c:dLbls>
        <c:gapWidth val="150"/>
        <c:axId val="106458112"/>
        <c:axId val="1064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12DD-46E4-8B6E-08D948372FA1}"/>
            </c:ext>
          </c:extLst>
        </c:ser>
        <c:dLbls>
          <c:showLegendKey val="0"/>
          <c:showVal val="0"/>
          <c:showCatName val="0"/>
          <c:showSerName val="0"/>
          <c:showPercent val="0"/>
          <c:showBubbleSize val="0"/>
        </c:dLbls>
        <c:marker val="1"/>
        <c:smooth val="0"/>
        <c:axId val="106458112"/>
        <c:axId val="106464384"/>
      </c:lineChart>
      <c:dateAx>
        <c:axId val="106458112"/>
        <c:scaling>
          <c:orientation val="minMax"/>
        </c:scaling>
        <c:delete val="1"/>
        <c:axPos val="b"/>
        <c:numFmt formatCode="&quot;H&quot;yy" sourceLinked="1"/>
        <c:majorTickMark val="none"/>
        <c:minorTickMark val="none"/>
        <c:tickLblPos val="none"/>
        <c:crossAx val="106464384"/>
        <c:crosses val="autoZero"/>
        <c:auto val="1"/>
        <c:lblOffset val="100"/>
        <c:baseTimeUnit val="years"/>
      </c:dateAx>
      <c:valAx>
        <c:axId val="106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1053.4000000000001</c:v>
                </c:pt>
                <c:pt idx="2">
                  <c:v>1002.24</c:v>
                </c:pt>
                <c:pt idx="3">
                  <c:v>951.36</c:v>
                </c:pt>
                <c:pt idx="4">
                  <c:v>883.96</c:v>
                </c:pt>
              </c:numCache>
            </c:numRef>
          </c:val>
          <c:extLst xmlns:c16r2="http://schemas.microsoft.com/office/drawing/2015/06/chart">
            <c:ext xmlns:c16="http://schemas.microsoft.com/office/drawing/2014/chart" uri="{C3380CC4-5D6E-409C-BE32-E72D297353CC}">
              <c16:uniqueId val="{00000000-7742-43A9-B4BC-6CEE85A2DD73}"/>
            </c:ext>
          </c:extLst>
        </c:ser>
        <c:dLbls>
          <c:showLegendKey val="0"/>
          <c:showVal val="0"/>
          <c:showCatName val="0"/>
          <c:showSerName val="0"/>
          <c:showPercent val="0"/>
          <c:showBubbleSize val="0"/>
        </c:dLbls>
        <c:gapWidth val="150"/>
        <c:axId val="106511744"/>
        <c:axId val="1065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7742-43A9-B4BC-6CEE85A2DD73}"/>
            </c:ext>
          </c:extLst>
        </c:ser>
        <c:dLbls>
          <c:showLegendKey val="0"/>
          <c:showVal val="0"/>
          <c:showCatName val="0"/>
          <c:showSerName val="0"/>
          <c:showPercent val="0"/>
          <c:showBubbleSize val="0"/>
        </c:dLbls>
        <c:marker val="1"/>
        <c:smooth val="0"/>
        <c:axId val="106511744"/>
        <c:axId val="106518016"/>
      </c:lineChart>
      <c:dateAx>
        <c:axId val="106511744"/>
        <c:scaling>
          <c:orientation val="minMax"/>
        </c:scaling>
        <c:delete val="1"/>
        <c:axPos val="b"/>
        <c:numFmt formatCode="&quot;H&quot;yy" sourceLinked="1"/>
        <c:majorTickMark val="none"/>
        <c:minorTickMark val="none"/>
        <c:tickLblPos val="none"/>
        <c:crossAx val="106518016"/>
        <c:crosses val="autoZero"/>
        <c:auto val="1"/>
        <c:lblOffset val="100"/>
        <c:baseTimeUnit val="years"/>
      </c:dateAx>
      <c:valAx>
        <c:axId val="1065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102.82</c:v>
                </c:pt>
                <c:pt idx="2">
                  <c:v>100</c:v>
                </c:pt>
                <c:pt idx="3">
                  <c:v>100</c:v>
                </c:pt>
                <c:pt idx="4">
                  <c:v>101.98</c:v>
                </c:pt>
              </c:numCache>
            </c:numRef>
          </c:val>
          <c:extLst xmlns:c16r2="http://schemas.microsoft.com/office/drawing/2015/06/chart">
            <c:ext xmlns:c16="http://schemas.microsoft.com/office/drawing/2014/chart" uri="{C3380CC4-5D6E-409C-BE32-E72D297353CC}">
              <c16:uniqueId val="{00000000-86BC-4D25-A1E6-6A740D4EA6F7}"/>
            </c:ext>
          </c:extLst>
        </c:ser>
        <c:dLbls>
          <c:showLegendKey val="0"/>
          <c:showVal val="0"/>
          <c:showCatName val="0"/>
          <c:showSerName val="0"/>
          <c:showPercent val="0"/>
          <c:showBubbleSize val="0"/>
        </c:dLbls>
        <c:gapWidth val="150"/>
        <c:axId val="106526976"/>
        <c:axId val="1065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86BC-4D25-A1E6-6A740D4EA6F7}"/>
            </c:ext>
          </c:extLst>
        </c:ser>
        <c:dLbls>
          <c:showLegendKey val="0"/>
          <c:showVal val="0"/>
          <c:showCatName val="0"/>
          <c:showSerName val="0"/>
          <c:showPercent val="0"/>
          <c:showBubbleSize val="0"/>
        </c:dLbls>
        <c:marker val="1"/>
        <c:smooth val="0"/>
        <c:axId val="106526976"/>
        <c:axId val="106553728"/>
      </c:lineChart>
      <c:dateAx>
        <c:axId val="106526976"/>
        <c:scaling>
          <c:orientation val="minMax"/>
        </c:scaling>
        <c:delete val="1"/>
        <c:axPos val="b"/>
        <c:numFmt formatCode="&quot;H&quot;yy" sourceLinked="1"/>
        <c:majorTickMark val="none"/>
        <c:minorTickMark val="none"/>
        <c:tickLblPos val="none"/>
        <c:crossAx val="106553728"/>
        <c:crosses val="autoZero"/>
        <c:auto val="1"/>
        <c:lblOffset val="100"/>
        <c:baseTimeUnit val="years"/>
      </c:dateAx>
      <c:valAx>
        <c:axId val="1065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188.75</c:v>
                </c:pt>
                <c:pt idx="2">
                  <c:v>193.98</c:v>
                </c:pt>
                <c:pt idx="3">
                  <c:v>194.11</c:v>
                </c:pt>
                <c:pt idx="4">
                  <c:v>192.83</c:v>
                </c:pt>
              </c:numCache>
            </c:numRef>
          </c:val>
          <c:extLst xmlns:c16r2="http://schemas.microsoft.com/office/drawing/2015/06/chart">
            <c:ext xmlns:c16="http://schemas.microsoft.com/office/drawing/2014/chart" uri="{C3380CC4-5D6E-409C-BE32-E72D297353CC}">
              <c16:uniqueId val="{00000000-3AB5-46D9-898A-E629319CDA5A}"/>
            </c:ext>
          </c:extLst>
        </c:ser>
        <c:dLbls>
          <c:showLegendKey val="0"/>
          <c:showVal val="0"/>
          <c:showCatName val="0"/>
          <c:showSerName val="0"/>
          <c:showPercent val="0"/>
          <c:showBubbleSize val="0"/>
        </c:dLbls>
        <c:gapWidth val="150"/>
        <c:axId val="106649856"/>
        <c:axId val="1066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3AB5-46D9-898A-E629319CDA5A}"/>
            </c:ext>
          </c:extLst>
        </c:ser>
        <c:dLbls>
          <c:showLegendKey val="0"/>
          <c:showVal val="0"/>
          <c:showCatName val="0"/>
          <c:showSerName val="0"/>
          <c:showPercent val="0"/>
          <c:showBubbleSize val="0"/>
        </c:dLbls>
        <c:marker val="1"/>
        <c:smooth val="0"/>
        <c:axId val="106649856"/>
        <c:axId val="106656128"/>
      </c:lineChart>
      <c:dateAx>
        <c:axId val="106649856"/>
        <c:scaling>
          <c:orientation val="minMax"/>
        </c:scaling>
        <c:delete val="1"/>
        <c:axPos val="b"/>
        <c:numFmt formatCode="&quot;H&quot;yy" sourceLinked="1"/>
        <c:majorTickMark val="none"/>
        <c:minorTickMark val="none"/>
        <c:tickLblPos val="none"/>
        <c:crossAx val="106656128"/>
        <c:crosses val="autoZero"/>
        <c:auto val="1"/>
        <c:lblOffset val="100"/>
        <c:baseTimeUnit val="years"/>
      </c:dateAx>
      <c:valAx>
        <c:axId val="1066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東広島市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188779</v>
      </c>
      <c r="AM8" s="51"/>
      <c r="AN8" s="51"/>
      <c r="AO8" s="51"/>
      <c r="AP8" s="51"/>
      <c r="AQ8" s="51"/>
      <c r="AR8" s="51"/>
      <c r="AS8" s="51"/>
      <c r="AT8" s="46">
        <f>データ!T6</f>
        <v>635.16</v>
      </c>
      <c r="AU8" s="46"/>
      <c r="AV8" s="46"/>
      <c r="AW8" s="46"/>
      <c r="AX8" s="46"/>
      <c r="AY8" s="46"/>
      <c r="AZ8" s="46"/>
      <c r="BA8" s="46"/>
      <c r="BB8" s="46">
        <f>データ!U6</f>
        <v>297.20999999999998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57.71</v>
      </c>
      <c r="J10" s="46"/>
      <c r="K10" s="46"/>
      <c r="L10" s="46"/>
      <c r="M10" s="46"/>
      <c r="N10" s="46"/>
      <c r="O10" s="46"/>
      <c r="P10" s="46">
        <f>データ!P6</f>
        <v>45.43</v>
      </c>
      <c r="Q10" s="46"/>
      <c r="R10" s="46"/>
      <c r="S10" s="46"/>
      <c r="T10" s="46"/>
      <c r="U10" s="46"/>
      <c r="V10" s="46"/>
      <c r="W10" s="46">
        <f>データ!Q6</f>
        <v>89.61</v>
      </c>
      <c r="X10" s="46"/>
      <c r="Y10" s="46"/>
      <c r="Z10" s="46"/>
      <c r="AA10" s="46"/>
      <c r="AB10" s="46"/>
      <c r="AC10" s="46"/>
      <c r="AD10" s="51">
        <f>データ!R6</f>
        <v>2820</v>
      </c>
      <c r="AE10" s="51"/>
      <c r="AF10" s="51"/>
      <c r="AG10" s="51"/>
      <c r="AH10" s="51"/>
      <c r="AI10" s="51"/>
      <c r="AJ10" s="51"/>
      <c r="AK10" s="2"/>
      <c r="AL10" s="51">
        <f>データ!V6</f>
        <v>85614</v>
      </c>
      <c r="AM10" s="51"/>
      <c r="AN10" s="51"/>
      <c r="AO10" s="51"/>
      <c r="AP10" s="51"/>
      <c r="AQ10" s="51"/>
      <c r="AR10" s="51"/>
      <c r="AS10" s="51"/>
      <c r="AT10" s="46">
        <f>データ!W6</f>
        <v>20.98</v>
      </c>
      <c r="AU10" s="46"/>
      <c r="AV10" s="46"/>
      <c r="AW10" s="46"/>
      <c r="AX10" s="46"/>
      <c r="AY10" s="46"/>
      <c r="AZ10" s="46"/>
      <c r="BA10" s="46"/>
      <c r="BB10" s="46">
        <f>データ!X6</f>
        <v>4080.74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KZ+cW4bSEseJMrrcGiPunTjIVt4yBM4vm38e+gSSSSXnRbLHTUCsZuPN3ltsFPXNN16X89KrD8Hwm07totuKw==" saltValue="dkD5C8WDOKHb+bWUcb6Z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342122</v>
      </c>
      <c r="D6" s="33">
        <f t="shared" si="3"/>
        <v>46</v>
      </c>
      <c r="E6" s="33">
        <f t="shared" si="3"/>
        <v>17</v>
      </c>
      <c r="F6" s="33">
        <f t="shared" si="3"/>
        <v>1</v>
      </c>
      <c r="G6" s="33">
        <f t="shared" si="3"/>
        <v>0</v>
      </c>
      <c r="H6" s="33" t="str">
        <f t="shared" si="3"/>
        <v>広島県　東広島市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57.71</v>
      </c>
      <c r="P6" s="34">
        <f t="shared" si="3"/>
        <v>45.43</v>
      </c>
      <c r="Q6" s="34">
        <f t="shared" si="3"/>
        <v>89.61</v>
      </c>
      <c r="R6" s="34">
        <f t="shared" si="3"/>
        <v>2820</v>
      </c>
      <c r="S6" s="34">
        <f t="shared" si="3"/>
        <v>188779</v>
      </c>
      <c r="T6" s="34">
        <f t="shared" si="3"/>
        <v>635.16</v>
      </c>
      <c r="U6" s="34">
        <f t="shared" si="3"/>
        <v>297.20999999999998</v>
      </c>
      <c r="V6" s="34">
        <f t="shared" si="3"/>
        <v>85614</v>
      </c>
      <c r="W6" s="34">
        <f t="shared" si="3"/>
        <v>20.98</v>
      </c>
      <c r="X6" s="34">
        <f t="shared" si="3"/>
        <v>4080.74</v>
      </c>
      <c r="Y6" s="35" t="str">
        <f>IF(Y7="",NA(),Y7)</f>
        <v>-</v>
      </c>
      <c r="Z6" s="35">
        <f t="shared" ref="Z6:AH6" si="4">IF(Z7="",NA(),Z7)</f>
        <v>101.58</v>
      </c>
      <c r="AA6" s="35">
        <f t="shared" si="4"/>
        <v>100.19</v>
      </c>
      <c r="AB6" s="35">
        <f t="shared" si="4"/>
        <v>102.36</v>
      </c>
      <c r="AC6" s="35">
        <f t="shared" si="4"/>
        <v>103.49</v>
      </c>
      <c r="AD6" s="35" t="str">
        <f t="shared" si="4"/>
        <v>-</v>
      </c>
      <c r="AE6" s="35">
        <f t="shared" si="4"/>
        <v>109.27</v>
      </c>
      <c r="AF6" s="35">
        <f t="shared" si="4"/>
        <v>108.03</v>
      </c>
      <c r="AG6" s="35">
        <f t="shared" si="4"/>
        <v>106.9</v>
      </c>
      <c r="AH6" s="35">
        <f t="shared" si="4"/>
        <v>106.99</v>
      </c>
      <c r="AI6" s="34" t="str">
        <f>IF(AI7="","",IF(AI7="-","【-】","【"&amp;SUBSTITUTE(TEXT(AI7,"#,##0.00"),"-","△")&amp;"】"))</f>
        <v>【108.07】</v>
      </c>
      <c r="AJ6" s="35" t="str">
        <f>IF(AJ7="",NA(),AJ7)</f>
        <v>-</v>
      </c>
      <c r="AK6" s="35">
        <f t="shared" ref="AK6:AS6" si="5">IF(AK7="",NA(),AK7)</f>
        <v>10.87</v>
      </c>
      <c r="AL6" s="35">
        <f t="shared" si="5"/>
        <v>10.29</v>
      </c>
      <c r="AM6" s="35">
        <f t="shared" si="5"/>
        <v>6.8</v>
      </c>
      <c r="AN6" s="35">
        <f t="shared" si="5"/>
        <v>1.22</v>
      </c>
      <c r="AO6" s="35" t="str">
        <f t="shared" si="5"/>
        <v>-</v>
      </c>
      <c r="AP6" s="35">
        <f t="shared" si="5"/>
        <v>15.65</v>
      </c>
      <c r="AQ6" s="35">
        <f t="shared" si="5"/>
        <v>13.55</v>
      </c>
      <c r="AR6" s="35">
        <f t="shared" si="5"/>
        <v>9.06</v>
      </c>
      <c r="AS6" s="35">
        <f t="shared" si="5"/>
        <v>7.42</v>
      </c>
      <c r="AT6" s="34" t="str">
        <f>IF(AT7="","",IF(AT7="-","【-】","【"&amp;SUBSTITUTE(TEXT(AT7,"#,##0.00"),"-","△")&amp;"】"))</f>
        <v>【3.09】</v>
      </c>
      <c r="AU6" s="35" t="str">
        <f>IF(AU7="",NA(),AU7)</f>
        <v>-</v>
      </c>
      <c r="AV6" s="35">
        <f t="shared" ref="AV6:BD6" si="6">IF(AV7="",NA(),AV7)</f>
        <v>46.58</v>
      </c>
      <c r="AW6" s="35">
        <f t="shared" si="6"/>
        <v>57.15</v>
      </c>
      <c r="AX6" s="35">
        <f t="shared" si="6"/>
        <v>52.16</v>
      </c>
      <c r="AY6" s="35">
        <f t="shared" si="6"/>
        <v>47.28</v>
      </c>
      <c r="AZ6" s="35" t="str">
        <f t="shared" si="6"/>
        <v>-</v>
      </c>
      <c r="BA6" s="35">
        <f t="shared" si="6"/>
        <v>77.94</v>
      </c>
      <c r="BB6" s="35">
        <f t="shared" si="6"/>
        <v>78.45</v>
      </c>
      <c r="BC6" s="35">
        <f t="shared" si="6"/>
        <v>76.31</v>
      </c>
      <c r="BD6" s="35">
        <f t="shared" si="6"/>
        <v>68.180000000000007</v>
      </c>
      <c r="BE6" s="34" t="str">
        <f>IF(BE7="","",IF(BE7="-","【-】","【"&amp;SUBSTITUTE(TEXT(BE7,"#,##0.00"),"-","△")&amp;"】"))</f>
        <v>【69.54】</v>
      </c>
      <c r="BF6" s="35" t="str">
        <f>IF(BF7="",NA(),BF7)</f>
        <v>-</v>
      </c>
      <c r="BG6" s="35">
        <f t="shared" ref="BG6:BO6" si="7">IF(BG7="",NA(),BG7)</f>
        <v>1053.4000000000001</v>
      </c>
      <c r="BH6" s="35">
        <f t="shared" si="7"/>
        <v>1002.24</v>
      </c>
      <c r="BI6" s="35">
        <f t="shared" si="7"/>
        <v>951.36</v>
      </c>
      <c r="BJ6" s="35">
        <f t="shared" si="7"/>
        <v>883.96</v>
      </c>
      <c r="BK6" s="35" t="str">
        <f t="shared" si="7"/>
        <v>-</v>
      </c>
      <c r="BL6" s="35">
        <f t="shared" si="7"/>
        <v>774.99</v>
      </c>
      <c r="BM6" s="35">
        <f t="shared" si="7"/>
        <v>799.41</v>
      </c>
      <c r="BN6" s="35">
        <f t="shared" si="7"/>
        <v>820.36</v>
      </c>
      <c r="BO6" s="35">
        <f t="shared" si="7"/>
        <v>847.44</v>
      </c>
      <c r="BP6" s="34" t="str">
        <f>IF(BP7="","",IF(BP7="-","【-】","【"&amp;SUBSTITUTE(TEXT(BP7,"#,##0.00"),"-","△")&amp;"】"))</f>
        <v>【682.51】</v>
      </c>
      <c r="BQ6" s="35" t="str">
        <f>IF(BQ7="",NA(),BQ7)</f>
        <v>-</v>
      </c>
      <c r="BR6" s="35">
        <f t="shared" ref="BR6:BZ6" si="8">IF(BR7="",NA(),BR7)</f>
        <v>102.82</v>
      </c>
      <c r="BS6" s="35">
        <f t="shared" si="8"/>
        <v>100</v>
      </c>
      <c r="BT6" s="35">
        <f t="shared" si="8"/>
        <v>100</v>
      </c>
      <c r="BU6" s="35">
        <f t="shared" si="8"/>
        <v>101.98</v>
      </c>
      <c r="BV6" s="35" t="str">
        <f t="shared" si="8"/>
        <v>-</v>
      </c>
      <c r="BW6" s="35">
        <f t="shared" si="8"/>
        <v>96.57</v>
      </c>
      <c r="BX6" s="35">
        <f t="shared" si="8"/>
        <v>96.54</v>
      </c>
      <c r="BY6" s="35">
        <f t="shared" si="8"/>
        <v>95.4</v>
      </c>
      <c r="BZ6" s="35">
        <f t="shared" si="8"/>
        <v>94.69</v>
      </c>
      <c r="CA6" s="34" t="str">
        <f>IF(CA7="","",IF(CA7="-","【-】","【"&amp;SUBSTITUTE(TEXT(CA7,"#,##0.00"),"-","△")&amp;"】"))</f>
        <v>【100.34】</v>
      </c>
      <c r="CB6" s="35" t="str">
        <f>IF(CB7="",NA(),CB7)</f>
        <v>-</v>
      </c>
      <c r="CC6" s="35">
        <f t="shared" ref="CC6:CK6" si="9">IF(CC7="",NA(),CC7)</f>
        <v>188.75</v>
      </c>
      <c r="CD6" s="35">
        <f t="shared" si="9"/>
        <v>193.98</v>
      </c>
      <c r="CE6" s="35">
        <f t="shared" si="9"/>
        <v>194.11</v>
      </c>
      <c r="CF6" s="35">
        <f t="shared" si="9"/>
        <v>192.83</v>
      </c>
      <c r="CG6" s="35" t="str">
        <f t="shared" si="9"/>
        <v>-</v>
      </c>
      <c r="CH6" s="35">
        <f t="shared" si="9"/>
        <v>161.54</v>
      </c>
      <c r="CI6" s="35">
        <f t="shared" si="9"/>
        <v>162.81</v>
      </c>
      <c r="CJ6" s="35">
        <f t="shared" si="9"/>
        <v>163.19999999999999</v>
      </c>
      <c r="CK6" s="35">
        <f t="shared" si="9"/>
        <v>159.78</v>
      </c>
      <c r="CL6" s="34" t="str">
        <f>IF(CL7="","",IF(CL7="-","【-】","【"&amp;SUBSTITUTE(TEXT(CL7,"#,##0.00"),"-","△")&amp;"】"))</f>
        <v>【136.15】</v>
      </c>
      <c r="CM6" s="35" t="str">
        <f>IF(CM7="",NA(),CM7)</f>
        <v>-</v>
      </c>
      <c r="CN6" s="35">
        <f t="shared" ref="CN6:CV6" si="10">IF(CN7="",NA(),CN7)</f>
        <v>62.02</v>
      </c>
      <c r="CO6" s="35">
        <f t="shared" si="10"/>
        <v>64.790000000000006</v>
      </c>
      <c r="CP6" s="35">
        <f t="shared" si="10"/>
        <v>62.84</v>
      </c>
      <c r="CQ6" s="35">
        <f t="shared" si="10"/>
        <v>66.180000000000007</v>
      </c>
      <c r="CR6" s="35" t="str">
        <f t="shared" si="10"/>
        <v>-</v>
      </c>
      <c r="CS6" s="35">
        <f t="shared" si="10"/>
        <v>64.67</v>
      </c>
      <c r="CT6" s="35">
        <f t="shared" si="10"/>
        <v>64.959999999999994</v>
      </c>
      <c r="CU6" s="35">
        <f t="shared" si="10"/>
        <v>65.040000000000006</v>
      </c>
      <c r="CV6" s="35">
        <f t="shared" si="10"/>
        <v>68.31</v>
      </c>
      <c r="CW6" s="34" t="str">
        <f>IF(CW7="","",IF(CW7="-","【-】","【"&amp;SUBSTITUTE(TEXT(CW7,"#,##0.00"),"-","△")&amp;"】"))</f>
        <v>【59.64】</v>
      </c>
      <c r="CX6" s="35" t="str">
        <f>IF(CX7="",NA(),CX7)</f>
        <v>-</v>
      </c>
      <c r="CY6" s="35">
        <f t="shared" ref="CY6:DG6" si="11">IF(CY7="",NA(),CY7)</f>
        <v>89.56</v>
      </c>
      <c r="CZ6" s="35">
        <f t="shared" si="11"/>
        <v>90.55</v>
      </c>
      <c r="DA6" s="35">
        <f t="shared" si="11"/>
        <v>91.91</v>
      </c>
      <c r="DB6" s="35">
        <f t="shared" si="11"/>
        <v>93.32</v>
      </c>
      <c r="DC6" s="35" t="str">
        <f t="shared" si="11"/>
        <v>-</v>
      </c>
      <c r="DD6" s="35">
        <f t="shared" si="11"/>
        <v>91.76</v>
      </c>
      <c r="DE6" s="35">
        <f t="shared" si="11"/>
        <v>92.3</v>
      </c>
      <c r="DF6" s="35">
        <f t="shared" si="11"/>
        <v>92.55</v>
      </c>
      <c r="DG6" s="35">
        <f t="shared" si="11"/>
        <v>92.62</v>
      </c>
      <c r="DH6" s="34" t="str">
        <f>IF(DH7="","",IF(DH7="-","【-】","【"&amp;SUBSTITUTE(TEXT(DH7,"#,##0.00"),"-","△")&amp;"】"))</f>
        <v>【95.35】</v>
      </c>
      <c r="DI6" s="35" t="str">
        <f>IF(DI7="",NA(),DI7)</f>
        <v>-</v>
      </c>
      <c r="DJ6" s="35">
        <f t="shared" ref="DJ6:DR6" si="12">IF(DJ7="",NA(),DJ7)</f>
        <v>3.62</v>
      </c>
      <c r="DK6" s="35">
        <f t="shared" si="12"/>
        <v>6.93</v>
      </c>
      <c r="DL6" s="35">
        <f t="shared" si="12"/>
        <v>10.11</v>
      </c>
      <c r="DM6" s="35">
        <f t="shared" si="12"/>
        <v>12.94</v>
      </c>
      <c r="DN6" s="35" t="str">
        <f t="shared" si="12"/>
        <v>-</v>
      </c>
      <c r="DO6" s="35">
        <f t="shared" si="12"/>
        <v>26.63</v>
      </c>
      <c r="DP6" s="35">
        <f t="shared" si="12"/>
        <v>25.61</v>
      </c>
      <c r="DQ6" s="35">
        <f t="shared" si="12"/>
        <v>26.13</v>
      </c>
      <c r="DR6" s="35">
        <f t="shared" si="12"/>
        <v>26.36</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0.95</v>
      </c>
      <c r="EA6" s="35">
        <f t="shared" si="13"/>
        <v>1.07</v>
      </c>
      <c r="EB6" s="35">
        <f t="shared" si="13"/>
        <v>1.03</v>
      </c>
      <c r="EC6" s="35">
        <f t="shared" si="13"/>
        <v>1.43</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342122</v>
      </c>
      <c r="D7" s="37">
        <v>46</v>
      </c>
      <c r="E7" s="37">
        <v>17</v>
      </c>
      <c r="F7" s="37">
        <v>1</v>
      </c>
      <c r="G7" s="37">
        <v>0</v>
      </c>
      <c r="H7" s="37" t="s">
        <v>96</v>
      </c>
      <c r="I7" s="37" t="s">
        <v>97</v>
      </c>
      <c r="J7" s="37" t="s">
        <v>98</v>
      </c>
      <c r="K7" s="37" t="s">
        <v>99</v>
      </c>
      <c r="L7" s="37" t="s">
        <v>100</v>
      </c>
      <c r="M7" s="37" t="s">
        <v>101</v>
      </c>
      <c r="N7" s="38" t="s">
        <v>102</v>
      </c>
      <c r="O7" s="38">
        <v>57.71</v>
      </c>
      <c r="P7" s="38">
        <v>45.43</v>
      </c>
      <c r="Q7" s="38">
        <v>89.61</v>
      </c>
      <c r="R7" s="38">
        <v>2820</v>
      </c>
      <c r="S7" s="38">
        <v>188779</v>
      </c>
      <c r="T7" s="38">
        <v>635.16</v>
      </c>
      <c r="U7" s="38">
        <v>297.20999999999998</v>
      </c>
      <c r="V7" s="38">
        <v>85614</v>
      </c>
      <c r="W7" s="38">
        <v>20.98</v>
      </c>
      <c r="X7" s="38">
        <v>4080.74</v>
      </c>
      <c r="Y7" s="38" t="s">
        <v>102</v>
      </c>
      <c r="Z7" s="38">
        <v>101.58</v>
      </c>
      <c r="AA7" s="38">
        <v>100.19</v>
      </c>
      <c r="AB7" s="38">
        <v>102.36</v>
      </c>
      <c r="AC7" s="38">
        <v>103.49</v>
      </c>
      <c r="AD7" s="38" t="s">
        <v>102</v>
      </c>
      <c r="AE7" s="38">
        <v>109.27</v>
      </c>
      <c r="AF7" s="38">
        <v>108.03</v>
      </c>
      <c r="AG7" s="38">
        <v>106.9</v>
      </c>
      <c r="AH7" s="38">
        <v>106.99</v>
      </c>
      <c r="AI7" s="38">
        <v>108.07</v>
      </c>
      <c r="AJ7" s="38" t="s">
        <v>102</v>
      </c>
      <c r="AK7" s="38">
        <v>10.87</v>
      </c>
      <c r="AL7" s="38">
        <v>10.29</v>
      </c>
      <c r="AM7" s="38">
        <v>6.8</v>
      </c>
      <c r="AN7" s="38">
        <v>1.22</v>
      </c>
      <c r="AO7" s="38" t="s">
        <v>102</v>
      </c>
      <c r="AP7" s="38">
        <v>15.65</v>
      </c>
      <c r="AQ7" s="38">
        <v>13.55</v>
      </c>
      <c r="AR7" s="38">
        <v>9.06</v>
      </c>
      <c r="AS7" s="38">
        <v>7.42</v>
      </c>
      <c r="AT7" s="38">
        <v>3.09</v>
      </c>
      <c r="AU7" s="38" t="s">
        <v>102</v>
      </c>
      <c r="AV7" s="38">
        <v>46.58</v>
      </c>
      <c r="AW7" s="38">
        <v>57.15</v>
      </c>
      <c r="AX7" s="38">
        <v>52.16</v>
      </c>
      <c r="AY7" s="38">
        <v>47.28</v>
      </c>
      <c r="AZ7" s="38" t="s">
        <v>102</v>
      </c>
      <c r="BA7" s="38">
        <v>77.94</v>
      </c>
      <c r="BB7" s="38">
        <v>78.45</v>
      </c>
      <c r="BC7" s="38">
        <v>76.31</v>
      </c>
      <c r="BD7" s="38">
        <v>68.180000000000007</v>
      </c>
      <c r="BE7" s="38">
        <v>69.540000000000006</v>
      </c>
      <c r="BF7" s="38" t="s">
        <v>102</v>
      </c>
      <c r="BG7" s="38">
        <v>1053.4000000000001</v>
      </c>
      <c r="BH7" s="38">
        <v>1002.24</v>
      </c>
      <c r="BI7" s="38">
        <v>951.36</v>
      </c>
      <c r="BJ7" s="38">
        <v>883.96</v>
      </c>
      <c r="BK7" s="38" t="s">
        <v>102</v>
      </c>
      <c r="BL7" s="38">
        <v>774.99</v>
      </c>
      <c r="BM7" s="38">
        <v>799.41</v>
      </c>
      <c r="BN7" s="38">
        <v>820.36</v>
      </c>
      <c r="BO7" s="38">
        <v>847.44</v>
      </c>
      <c r="BP7" s="38">
        <v>682.51</v>
      </c>
      <c r="BQ7" s="38" t="s">
        <v>102</v>
      </c>
      <c r="BR7" s="38">
        <v>102.82</v>
      </c>
      <c r="BS7" s="38">
        <v>100</v>
      </c>
      <c r="BT7" s="38">
        <v>100</v>
      </c>
      <c r="BU7" s="38">
        <v>101.98</v>
      </c>
      <c r="BV7" s="38" t="s">
        <v>102</v>
      </c>
      <c r="BW7" s="38">
        <v>96.57</v>
      </c>
      <c r="BX7" s="38">
        <v>96.54</v>
      </c>
      <c r="BY7" s="38">
        <v>95.4</v>
      </c>
      <c r="BZ7" s="38">
        <v>94.69</v>
      </c>
      <c r="CA7" s="38">
        <v>100.34</v>
      </c>
      <c r="CB7" s="38" t="s">
        <v>102</v>
      </c>
      <c r="CC7" s="38">
        <v>188.75</v>
      </c>
      <c r="CD7" s="38">
        <v>193.98</v>
      </c>
      <c r="CE7" s="38">
        <v>194.11</v>
      </c>
      <c r="CF7" s="38">
        <v>192.83</v>
      </c>
      <c r="CG7" s="38" t="s">
        <v>102</v>
      </c>
      <c r="CH7" s="38">
        <v>161.54</v>
      </c>
      <c r="CI7" s="38">
        <v>162.81</v>
      </c>
      <c r="CJ7" s="38">
        <v>163.19999999999999</v>
      </c>
      <c r="CK7" s="38">
        <v>159.78</v>
      </c>
      <c r="CL7" s="38">
        <v>136.15</v>
      </c>
      <c r="CM7" s="38" t="s">
        <v>102</v>
      </c>
      <c r="CN7" s="38">
        <v>62.02</v>
      </c>
      <c r="CO7" s="38">
        <v>64.790000000000006</v>
      </c>
      <c r="CP7" s="38">
        <v>62.84</v>
      </c>
      <c r="CQ7" s="38">
        <v>66.180000000000007</v>
      </c>
      <c r="CR7" s="38" t="s">
        <v>102</v>
      </c>
      <c r="CS7" s="38">
        <v>64.67</v>
      </c>
      <c r="CT7" s="38">
        <v>64.959999999999994</v>
      </c>
      <c r="CU7" s="38">
        <v>65.040000000000006</v>
      </c>
      <c r="CV7" s="38">
        <v>68.31</v>
      </c>
      <c r="CW7" s="38">
        <v>59.64</v>
      </c>
      <c r="CX7" s="38" t="s">
        <v>102</v>
      </c>
      <c r="CY7" s="38">
        <v>89.56</v>
      </c>
      <c r="CZ7" s="38">
        <v>90.55</v>
      </c>
      <c r="DA7" s="38">
        <v>91.91</v>
      </c>
      <c r="DB7" s="38">
        <v>93.32</v>
      </c>
      <c r="DC7" s="38" t="s">
        <v>102</v>
      </c>
      <c r="DD7" s="38">
        <v>91.76</v>
      </c>
      <c r="DE7" s="38">
        <v>92.3</v>
      </c>
      <c r="DF7" s="38">
        <v>92.55</v>
      </c>
      <c r="DG7" s="38">
        <v>92.62</v>
      </c>
      <c r="DH7" s="38">
        <v>95.35</v>
      </c>
      <c r="DI7" s="38" t="s">
        <v>102</v>
      </c>
      <c r="DJ7" s="38">
        <v>3.62</v>
      </c>
      <c r="DK7" s="38">
        <v>6.93</v>
      </c>
      <c r="DL7" s="38">
        <v>10.11</v>
      </c>
      <c r="DM7" s="38">
        <v>12.94</v>
      </c>
      <c r="DN7" s="38" t="s">
        <v>102</v>
      </c>
      <c r="DO7" s="38">
        <v>26.63</v>
      </c>
      <c r="DP7" s="38">
        <v>25.61</v>
      </c>
      <c r="DQ7" s="38">
        <v>26.13</v>
      </c>
      <c r="DR7" s="38">
        <v>26.36</v>
      </c>
      <c r="DS7" s="38">
        <v>38.57</v>
      </c>
      <c r="DT7" s="38" t="s">
        <v>102</v>
      </c>
      <c r="DU7" s="38">
        <v>0</v>
      </c>
      <c r="DV7" s="38">
        <v>0</v>
      </c>
      <c r="DW7" s="38">
        <v>0</v>
      </c>
      <c r="DX7" s="38">
        <v>0</v>
      </c>
      <c r="DY7" s="38" t="s">
        <v>102</v>
      </c>
      <c r="DZ7" s="38">
        <v>0.95</v>
      </c>
      <c r="EA7" s="38">
        <v>1.07</v>
      </c>
      <c r="EB7" s="38">
        <v>1.03</v>
      </c>
      <c r="EC7" s="38">
        <v>1.43</v>
      </c>
      <c r="ED7" s="38">
        <v>5.9</v>
      </c>
      <c r="EE7" s="38" t="s">
        <v>102</v>
      </c>
      <c r="EF7" s="38">
        <v>0</v>
      </c>
      <c r="EG7" s="38">
        <v>0</v>
      </c>
      <c r="EH7" s="38">
        <v>0</v>
      </c>
      <c r="EI7" s="38">
        <v>0</v>
      </c>
      <c r="EJ7" s="38" t="s">
        <v>102</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若山　泰行</cp:lastModifiedBy>
  <dcterms:created xsi:type="dcterms:W3CDTF">2020-12-04T02:29:41Z</dcterms:created>
  <dcterms:modified xsi:type="dcterms:W3CDTF">2021-01-20T00:16:53Z</dcterms:modified>
</cp:coreProperties>
</file>