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LT0sjFpqUY0pFoQ4QuCXRqRFkJVoSMItTx45WP4Zn5lguTsJzf8lPWPp4RnbMHf97EK+sWZCEuvc9Fj8dt/tw==" workbookSaltValue="z57iqUn2f6ujFYHr8858WQ=="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W8" i="4"/>
  <c r="P8" i="4"/>
  <c r="B6" i="4"/>
</calcChain>
</file>

<file path=xl/sharedStrings.xml><?xml version="1.0" encoding="utf-8"?>
<sst xmlns="http://schemas.openxmlformats.org/spreadsheetml/2006/main" count="253" uniqueCount="118">
  <si>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</si>
  <si>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</si>
  <si>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</si>
  <si>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</si>
  <si>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</si>
  <si>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</si>
  <si>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</si>
  <si>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</si>
  <si>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</si>
  <si>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</si>
  <si>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</si>
  <si>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</si>
  <si>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</si>
  <si>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</si>
  <si>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</si>
  <si>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</si>
  <si>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</si>
  <si>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</si>
  <si>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</si>
  <si>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</si>
  <si>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</si>
  <si>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</si>
  <si>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</si>
  <si>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</si>
  <si>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</si>
  <si>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</si>
  <si>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</si>
  <si>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</si>
  <si>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</si>
  <si>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</si>
  <si>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</si>
  <si>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</si>
  <si>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</si>
  <si>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</si>
  <si>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</si>
  <si>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</si>
  <si>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</si>
  <si>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</si>
  <si>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</si>
  <si>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</si>
  <si>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</si>
  <si>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</si>
  <si>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</si>
  <si>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</si>
  <si>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</si>
  <si>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</si>
  <si>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</si>
  <si>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</si>
  <si>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</si>
  <si>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</si>
  <si>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</si>
  <si>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</si>
  <si>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</si>
  <si>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</si>
  <si>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</si>
  <si>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</si>
  <si>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</si>
  <si>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</si>
  <si>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</si>
  <si>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</si>
  <si>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</si>
  <si>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</si>
  <si>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</si>
  <si>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</si>
  <si>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</si>
  <si>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</si>
  <si>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</si>
  <si>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</si>
  <si>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</si>
  <si>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</si>
  <si>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</si>
  <si>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</si>
  <si>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</si>
  <si>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</si>
  <si>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</si>
  <si>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</si>
  <si>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</si>
  <si>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</si>
  <si>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</si>
  <si>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</si>
  <si>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</si>
  <si>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</si>
  <si>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</si>
  <si>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</si>
  <si>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</si>
  <si>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</si>
  <si>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</si>
  <si>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</si>
  <si>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</si>
  <si>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</si>
  <si>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</si>
  <si>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</si>
  <si>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</si>
  <si>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</si>
  <si>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</si>
  <si>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</si>
  <si>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東広島市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</si>
  <si>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</si>
  <si>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</si>
  <si>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</si>
  <si>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</si>
  <si>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</si>
  <si>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</si>
  <si>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</si>
  <si>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</si>
  <si>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</si>
  <si>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</si>
  <si>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</si>
  <si>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</si>
  <si>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</si>
  <si>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</si>
  <si>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</si>
  <si>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</si>
  <si>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</si>
  <si>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</si>
  <si>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○有形固定資産減価償却率
　類似団体の平均値を大きく下回っていますが、この数値は平成28年度から会計方式を変更したことによるもので、施設が新しいことを示している訳ではありません。建設から20年を超えて老朽化が進んでいる管渠や処理場が存在する点に留意する必要があります。</t>
    <phoneticPr fontId="4"/>
  </si>
  <si>
    <t>　本市の特定環境保全公共下水道事業は、経費回収率、汚水処理原価が類似団体平均と比較して著しく悪い状況にあります。
　今後も引き続き、維持管理の削減と料金水準の見直しなどによる経営改善が必要です。
　また、今後の施設更新にあたっては、施設の適正規模などにつき見直しを行っていく必要があります。
　なお、平成28年度から公営企業会計に移行したため、平成27年度の数値は表示していません。</t>
    <rPh sb="116" eb="118">
      <t>シセツ</t>
    </rPh>
    <rPh sb="119" eb="121">
      <t>テキセイ</t>
    </rPh>
    <rPh sb="121" eb="123">
      <t>キボ</t>
    </rPh>
    <phoneticPr fontId="4"/>
  </si>
  <si>
    <t>○経常収支比率
　ほぼ100％となったものの、料金水準の見直しなど、経営改善に努める必要があります。
○累積欠損金比率
　類似団体の平均値を大きく上回っており、経営改善に向けた取り組みにより累積欠損金が増えないよう努める必要があります。
○流動比率
　概ね整備が完了し、企業債残高が着実に減少していることなどから、100％を超えています。
○企業債残高対事業規模比率
　類似団体の平均値を大きく上回っています。
○経費回収率・汚水処理原価
　処理区域内人口密度が低いことにより、経費回収率は類似団体の平均値を大きく下回っていますが、業務用途による収入増などにより改善傾向にあります。また、汚水処理原価は類似団体の平均値を大きく上回っており改善に努める必要があります。
○施設利用率
　類似団体の平均値を上回っていますが、高い水準とはいえず、処理区域内人口が減少傾向にあり、今後、施設利用率の低下が懸念されます。
○水洗化率
　増加傾向にあるものの、類似団体の平均値を下回っており、普及啓発活動等による水洗化率の向上を図る必要があります。</t>
    <rPh sb="194" eb="195">
      <t>オオ</t>
    </rPh>
    <rPh sb="266" eb="268">
      <t>ギョウム</t>
    </rPh>
    <rPh sb="268" eb="270">
      <t>ヨウト</t>
    </rPh>
    <rPh sb="273" eb="275">
      <t>シュウニュウ</t>
    </rPh>
    <rPh sb="275" eb="276">
      <t>ゾウ</t>
    </rPh>
    <rPh sb="281" eb="283">
      <t>カイゼン</t>
    </rPh>
    <rPh sb="283" eb="285">
      <t>ケイコウ</t>
    </rPh>
    <rPh sb="319" eb="321">
      <t>カイゼン</t>
    </rPh>
    <rPh sb="322" eb="323">
      <t>ツト</t>
    </rPh>
    <rPh sb="325" eb="327">
      <t>ヒツヨウ</t>
    </rPh>
    <rPh sb="360" eb="361">
      <t>タカ</t>
    </rPh>
    <rPh sb="362" eb="364">
      <t>スイジュン</t>
    </rPh>
    <rPh sb="413" eb="415">
      <t>ゾウカ</t>
    </rPh>
    <rPh sb="415" eb="417">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</si>
</sst>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04C-4CBC-A824-5435DFDFEC3E}"/>
            </c:ext>
          </c:extLst>
        </c:ser>
        <c:dLbls>
          <c:showLegendKey val="0"/>
          <c:showVal val="0"/>
          <c:showCatName val="0"/>
          <c:showSerName val="0"/>
          <c:showPercent val="0"/>
          <c:showBubbleSize val="0"/>
        </c:dLbls>
        <c:gapWidth val="150"/>
        <c:axId val="109648512"/>
        <c:axId val="10965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0.09</c:v>
                </c:pt>
                <c:pt idx="2">
                  <c:v>0.09</c:v>
                </c:pt>
                <c:pt idx="3">
                  <c:v>0.13</c:v>
                </c:pt>
                <c:pt idx="4">
                  <c:v>0.36</c:v>
                </c:pt>
              </c:numCache>
            </c:numRef>
          </c:val>
          <c:smooth val="0"/>
          <c:extLst xmlns:c16r2="http://schemas.microsoft.com/office/drawing/2015/06/chart">
            <c:ext xmlns:c16="http://schemas.microsoft.com/office/drawing/2014/chart" uri="{C3380CC4-5D6E-409C-BE32-E72D297353CC}">
              <c16:uniqueId val="{00000001-104C-4CBC-A824-5435DFDFEC3E}"/>
            </c:ext>
          </c:extLst>
        </c:ser>
        <c:dLbls>
          <c:showLegendKey val="0"/>
          <c:showVal val="0"/>
          <c:showCatName val="0"/>
          <c:showSerName val="0"/>
          <c:showPercent val="0"/>
          <c:showBubbleSize val="0"/>
        </c:dLbls>
        <c:marker val="1"/>
        <c:smooth val="0"/>
        <c:axId val="109648512"/>
        <c:axId val="109658880"/>
      </c:lineChart>
      <c:dateAx>
        <c:axId val="109648512"/>
        <c:scaling>
          <c:orientation val="minMax"/>
        </c:scaling>
        <c:delete val="1"/>
        <c:axPos val="b"/>
        <c:numFmt formatCode="&quot;H&quot;yy" sourceLinked="1"/>
        <c:majorTickMark val="none"/>
        <c:minorTickMark val="none"/>
        <c:tickLblPos val="none"/>
        <c:crossAx val="109658880"/>
        <c:crosses val="autoZero"/>
        <c:auto val="1"/>
        <c:lblOffset val="100"/>
        <c:baseTimeUnit val="years"/>
      </c:dateAx>
      <c:valAx>
        <c:axId val="10965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4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56.36</c:v>
                </c:pt>
                <c:pt idx="2">
                  <c:v>51.31</c:v>
                </c:pt>
                <c:pt idx="3">
                  <c:v>59.19</c:v>
                </c:pt>
                <c:pt idx="4">
                  <c:v>49.49</c:v>
                </c:pt>
              </c:numCache>
            </c:numRef>
          </c:val>
          <c:extLst xmlns:c16r2="http://schemas.microsoft.com/office/drawing/2015/06/chart">
            <c:ext xmlns:c16="http://schemas.microsoft.com/office/drawing/2014/chart" uri="{C3380CC4-5D6E-409C-BE32-E72D297353CC}">
              <c16:uniqueId val="{00000000-E7CD-42F4-B160-7B5A6120BE8B}"/>
            </c:ext>
          </c:extLst>
        </c:ser>
        <c:dLbls>
          <c:showLegendKey val="0"/>
          <c:showVal val="0"/>
          <c:showCatName val="0"/>
          <c:showSerName val="0"/>
          <c:showPercent val="0"/>
          <c:showBubbleSize val="0"/>
        </c:dLbls>
        <c:gapWidth val="150"/>
        <c:axId val="110209664"/>
        <c:axId val="11021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42.9</c:v>
                </c:pt>
                <c:pt idx="2">
                  <c:v>43.36</c:v>
                </c:pt>
                <c:pt idx="3">
                  <c:v>42.56</c:v>
                </c:pt>
                <c:pt idx="4">
                  <c:v>42.47</c:v>
                </c:pt>
              </c:numCache>
            </c:numRef>
          </c:val>
          <c:smooth val="0"/>
          <c:extLst xmlns:c16r2="http://schemas.microsoft.com/office/drawing/2015/06/chart">
            <c:ext xmlns:c16="http://schemas.microsoft.com/office/drawing/2014/chart" uri="{C3380CC4-5D6E-409C-BE32-E72D297353CC}">
              <c16:uniqueId val="{00000001-E7CD-42F4-B160-7B5A6120BE8B}"/>
            </c:ext>
          </c:extLst>
        </c:ser>
        <c:dLbls>
          <c:showLegendKey val="0"/>
          <c:showVal val="0"/>
          <c:showCatName val="0"/>
          <c:showSerName val="0"/>
          <c:showPercent val="0"/>
          <c:showBubbleSize val="0"/>
        </c:dLbls>
        <c:marker val="1"/>
        <c:smooth val="0"/>
        <c:axId val="110209664"/>
        <c:axId val="110211840"/>
      </c:lineChart>
      <c:dateAx>
        <c:axId val="110209664"/>
        <c:scaling>
          <c:orientation val="minMax"/>
        </c:scaling>
        <c:delete val="1"/>
        <c:axPos val="b"/>
        <c:numFmt formatCode="&quot;H&quot;yy" sourceLinked="1"/>
        <c:majorTickMark val="none"/>
        <c:minorTickMark val="none"/>
        <c:tickLblPos val="none"/>
        <c:crossAx val="110211840"/>
        <c:crosses val="autoZero"/>
        <c:auto val="1"/>
        <c:lblOffset val="100"/>
        <c:baseTimeUnit val="years"/>
      </c:dateAx>
      <c:valAx>
        <c:axId val="11021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0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77.08</c:v>
                </c:pt>
                <c:pt idx="2">
                  <c:v>78.5</c:v>
                </c:pt>
                <c:pt idx="3">
                  <c:v>79.03</c:v>
                </c:pt>
                <c:pt idx="4">
                  <c:v>80.06</c:v>
                </c:pt>
              </c:numCache>
            </c:numRef>
          </c:val>
          <c:extLst xmlns:c16r2="http://schemas.microsoft.com/office/drawing/2015/06/chart">
            <c:ext xmlns:c16="http://schemas.microsoft.com/office/drawing/2014/chart" uri="{C3380CC4-5D6E-409C-BE32-E72D297353CC}">
              <c16:uniqueId val="{00000000-A9DA-4726-A597-13FC0B3FFDF1}"/>
            </c:ext>
          </c:extLst>
        </c:ser>
        <c:dLbls>
          <c:showLegendKey val="0"/>
          <c:showVal val="0"/>
          <c:showCatName val="0"/>
          <c:showSerName val="0"/>
          <c:showPercent val="0"/>
          <c:showBubbleSize val="0"/>
        </c:dLbls>
        <c:gapWidth val="150"/>
        <c:axId val="110328832"/>
        <c:axId val="11033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83.5</c:v>
                </c:pt>
                <c:pt idx="2">
                  <c:v>83.06</c:v>
                </c:pt>
                <c:pt idx="3">
                  <c:v>83.32</c:v>
                </c:pt>
                <c:pt idx="4">
                  <c:v>83.75</c:v>
                </c:pt>
              </c:numCache>
            </c:numRef>
          </c:val>
          <c:smooth val="0"/>
          <c:extLst xmlns:c16r2="http://schemas.microsoft.com/office/drawing/2015/06/chart">
            <c:ext xmlns:c16="http://schemas.microsoft.com/office/drawing/2014/chart" uri="{C3380CC4-5D6E-409C-BE32-E72D297353CC}">
              <c16:uniqueId val="{00000001-A9DA-4726-A597-13FC0B3FFDF1}"/>
            </c:ext>
          </c:extLst>
        </c:ser>
        <c:dLbls>
          <c:showLegendKey val="0"/>
          <c:showVal val="0"/>
          <c:showCatName val="0"/>
          <c:showSerName val="0"/>
          <c:showPercent val="0"/>
          <c:showBubbleSize val="0"/>
        </c:dLbls>
        <c:marker val="1"/>
        <c:smooth val="0"/>
        <c:axId val="110328832"/>
        <c:axId val="110335104"/>
      </c:lineChart>
      <c:dateAx>
        <c:axId val="110328832"/>
        <c:scaling>
          <c:orientation val="minMax"/>
        </c:scaling>
        <c:delete val="1"/>
        <c:axPos val="b"/>
        <c:numFmt formatCode="&quot;H&quot;yy" sourceLinked="1"/>
        <c:majorTickMark val="none"/>
        <c:minorTickMark val="none"/>
        <c:tickLblPos val="none"/>
        <c:crossAx val="110335104"/>
        <c:crosses val="autoZero"/>
        <c:auto val="1"/>
        <c:lblOffset val="100"/>
        <c:baseTimeUnit val="years"/>
      </c:dateAx>
      <c:valAx>
        <c:axId val="11033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2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75.650000000000006</c:v>
                </c:pt>
                <c:pt idx="2">
                  <c:v>98.59</c:v>
                </c:pt>
                <c:pt idx="3">
                  <c:v>98.47</c:v>
                </c:pt>
                <c:pt idx="4">
                  <c:v>98.24</c:v>
                </c:pt>
              </c:numCache>
            </c:numRef>
          </c:val>
          <c:extLst xmlns:c16r2="http://schemas.microsoft.com/office/drawing/2015/06/chart">
            <c:ext xmlns:c16="http://schemas.microsoft.com/office/drawing/2014/chart" uri="{C3380CC4-5D6E-409C-BE32-E72D297353CC}">
              <c16:uniqueId val="{00000000-0A9A-4F55-8EB8-41421DA88B42}"/>
            </c:ext>
          </c:extLst>
        </c:ser>
        <c:dLbls>
          <c:showLegendKey val="0"/>
          <c:showVal val="0"/>
          <c:showCatName val="0"/>
          <c:showSerName val="0"/>
          <c:showPercent val="0"/>
          <c:showBubbleSize val="0"/>
        </c:dLbls>
        <c:gapWidth val="150"/>
        <c:axId val="109685760"/>
        <c:axId val="10969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100.85</c:v>
                </c:pt>
                <c:pt idx="2">
                  <c:v>102.13</c:v>
                </c:pt>
                <c:pt idx="3">
                  <c:v>101.72</c:v>
                </c:pt>
                <c:pt idx="4">
                  <c:v>102.73</c:v>
                </c:pt>
              </c:numCache>
            </c:numRef>
          </c:val>
          <c:smooth val="0"/>
          <c:extLst xmlns:c16r2="http://schemas.microsoft.com/office/drawing/2015/06/chart">
            <c:ext xmlns:c16="http://schemas.microsoft.com/office/drawing/2014/chart" uri="{C3380CC4-5D6E-409C-BE32-E72D297353CC}">
              <c16:uniqueId val="{00000001-0A9A-4F55-8EB8-41421DA88B42}"/>
            </c:ext>
          </c:extLst>
        </c:ser>
        <c:dLbls>
          <c:showLegendKey val="0"/>
          <c:showVal val="0"/>
          <c:showCatName val="0"/>
          <c:showSerName val="0"/>
          <c:showPercent val="0"/>
          <c:showBubbleSize val="0"/>
        </c:dLbls>
        <c:marker val="1"/>
        <c:smooth val="0"/>
        <c:axId val="109685760"/>
        <c:axId val="109696128"/>
      </c:lineChart>
      <c:dateAx>
        <c:axId val="109685760"/>
        <c:scaling>
          <c:orientation val="minMax"/>
        </c:scaling>
        <c:delete val="1"/>
        <c:axPos val="b"/>
        <c:numFmt formatCode="&quot;H&quot;yy" sourceLinked="1"/>
        <c:majorTickMark val="none"/>
        <c:minorTickMark val="none"/>
        <c:tickLblPos val="none"/>
        <c:crossAx val="109696128"/>
        <c:crosses val="autoZero"/>
        <c:auto val="1"/>
        <c:lblOffset val="100"/>
        <c:baseTimeUnit val="years"/>
      </c:dateAx>
      <c:valAx>
        <c:axId val="10969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8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4.62</c:v>
                </c:pt>
                <c:pt idx="2">
                  <c:v>9.24</c:v>
                </c:pt>
                <c:pt idx="3">
                  <c:v>12.89</c:v>
                </c:pt>
                <c:pt idx="4">
                  <c:v>13.73</c:v>
                </c:pt>
              </c:numCache>
            </c:numRef>
          </c:val>
          <c:extLst xmlns:c16r2="http://schemas.microsoft.com/office/drawing/2015/06/chart">
            <c:ext xmlns:c16="http://schemas.microsoft.com/office/drawing/2014/chart" uri="{C3380CC4-5D6E-409C-BE32-E72D297353CC}">
              <c16:uniqueId val="{00000000-968B-4456-BD30-FFB5BC317D5F}"/>
            </c:ext>
          </c:extLst>
        </c:ser>
        <c:dLbls>
          <c:showLegendKey val="0"/>
          <c:showVal val="0"/>
          <c:showCatName val="0"/>
          <c:showSerName val="0"/>
          <c:showPercent val="0"/>
          <c:showBubbleSize val="0"/>
        </c:dLbls>
        <c:gapWidth val="150"/>
        <c:axId val="109849984"/>
        <c:axId val="10987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22.77</c:v>
                </c:pt>
                <c:pt idx="2">
                  <c:v>23.93</c:v>
                </c:pt>
                <c:pt idx="3">
                  <c:v>24.68</c:v>
                </c:pt>
                <c:pt idx="4">
                  <c:v>24.68</c:v>
                </c:pt>
              </c:numCache>
            </c:numRef>
          </c:val>
          <c:smooth val="0"/>
          <c:extLst xmlns:c16r2="http://schemas.microsoft.com/office/drawing/2015/06/chart">
            <c:ext xmlns:c16="http://schemas.microsoft.com/office/drawing/2014/chart" uri="{C3380CC4-5D6E-409C-BE32-E72D297353CC}">
              <c16:uniqueId val="{00000001-968B-4456-BD30-FFB5BC317D5F}"/>
            </c:ext>
          </c:extLst>
        </c:ser>
        <c:dLbls>
          <c:showLegendKey val="0"/>
          <c:showVal val="0"/>
          <c:showCatName val="0"/>
          <c:showSerName val="0"/>
          <c:showPercent val="0"/>
          <c:showBubbleSize val="0"/>
        </c:dLbls>
        <c:marker val="1"/>
        <c:smooth val="0"/>
        <c:axId val="109849984"/>
        <c:axId val="109876736"/>
      </c:lineChart>
      <c:dateAx>
        <c:axId val="109849984"/>
        <c:scaling>
          <c:orientation val="minMax"/>
        </c:scaling>
        <c:delete val="1"/>
        <c:axPos val="b"/>
        <c:numFmt formatCode="&quot;H&quot;yy" sourceLinked="1"/>
        <c:majorTickMark val="none"/>
        <c:minorTickMark val="none"/>
        <c:tickLblPos val="none"/>
        <c:crossAx val="109876736"/>
        <c:crosses val="autoZero"/>
        <c:auto val="1"/>
        <c:lblOffset val="100"/>
        <c:baseTimeUnit val="years"/>
      </c:dateAx>
      <c:valAx>
        <c:axId val="10987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4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657-4652-B13A-E8E1E378C138}"/>
            </c:ext>
          </c:extLst>
        </c:ser>
        <c:dLbls>
          <c:showLegendKey val="0"/>
          <c:showVal val="0"/>
          <c:showCatName val="0"/>
          <c:showSerName val="0"/>
          <c:showPercent val="0"/>
          <c:showBubbleSize val="0"/>
        </c:dLbls>
        <c:gapWidth val="150"/>
        <c:axId val="110241280"/>
        <c:axId val="11024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formatCode="#,##0.00;&quot;△&quot;#,##0.00;&quot;-&quot;">
                  <c:v>0.01</c:v>
                </c:pt>
                <c:pt idx="4" formatCode="#,##0.00;&quot;△&quot;#,##0.00;&quot;-&quot;">
                  <c:v>8.6199999999999992</c:v>
                </c:pt>
              </c:numCache>
            </c:numRef>
          </c:val>
          <c:smooth val="0"/>
          <c:extLst xmlns:c16r2="http://schemas.microsoft.com/office/drawing/2015/06/chart">
            <c:ext xmlns:c16="http://schemas.microsoft.com/office/drawing/2014/chart" uri="{C3380CC4-5D6E-409C-BE32-E72D297353CC}">
              <c16:uniqueId val="{00000001-B657-4652-B13A-E8E1E378C138}"/>
            </c:ext>
          </c:extLst>
        </c:ser>
        <c:dLbls>
          <c:showLegendKey val="0"/>
          <c:showVal val="0"/>
          <c:showCatName val="0"/>
          <c:showSerName val="0"/>
          <c:showPercent val="0"/>
          <c:showBubbleSize val="0"/>
        </c:dLbls>
        <c:marker val="1"/>
        <c:smooth val="0"/>
        <c:axId val="110241280"/>
        <c:axId val="110243200"/>
      </c:lineChart>
      <c:dateAx>
        <c:axId val="110241280"/>
        <c:scaling>
          <c:orientation val="minMax"/>
        </c:scaling>
        <c:delete val="1"/>
        <c:axPos val="b"/>
        <c:numFmt formatCode="&quot;H&quot;yy" sourceLinked="1"/>
        <c:majorTickMark val="none"/>
        <c:minorTickMark val="none"/>
        <c:tickLblPos val="none"/>
        <c:crossAx val="110243200"/>
        <c:crosses val="autoZero"/>
        <c:auto val="1"/>
        <c:lblOffset val="100"/>
        <c:baseTimeUnit val="years"/>
      </c:dateAx>
      <c:valAx>
        <c:axId val="11024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4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253.08</c:v>
                </c:pt>
                <c:pt idx="2">
                  <c:v>228.72</c:v>
                </c:pt>
                <c:pt idx="3">
                  <c:v>244.45</c:v>
                </c:pt>
                <c:pt idx="4">
                  <c:v>252.59</c:v>
                </c:pt>
              </c:numCache>
            </c:numRef>
          </c:val>
          <c:extLst xmlns:c16r2="http://schemas.microsoft.com/office/drawing/2015/06/chart">
            <c:ext xmlns:c16="http://schemas.microsoft.com/office/drawing/2014/chart" uri="{C3380CC4-5D6E-409C-BE32-E72D297353CC}">
              <c16:uniqueId val="{00000000-1F79-4F28-9FDB-1F3E2F3A09AD}"/>
            </c:ext>
          </c:extLst>
        </c:ser>
        <c:dLbls>
          <c:showLegendKey val="0"/>
          <c:showVal val="0"/>
          <c:showCatName val="0"/>
          <c:showSerName val="0"/>
          <c:showPercent val="0"/>
          <c:showBubbleSize val="0"/>
        </c:dLbls>
        <c:gapWidth val="150"/>
        <c:axId val="110292352"/>
        <c:axId val="10997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110.77</c:v>
                </c:pt>
                <c:pt idx="2">
                  <c:v>109.51</c:v>
                </c:pt>
                <c:pt idx="3">
                  <c:v>112.88</c:v>
                </c:pt>
                <c:pt idx="4">
                  <c:v>94.97</c:v>
                </c:pt>
              </c:numCache>
            </c:numRef>
          </c:val>
          <c:smooth val="0"/>
          <c:extLst xmlns:c16r2="http://schemas.microsoft.com/office/drawing/2015/06/chart">
            <c:ext xmlns:c16="http://schemas.microsoft.com/office/drawing/2014/chart" uri="{C3380CC4-5D6E-409C-BE32-E72D297353CC}">
              <c16:uniqueId val="{00000001-1F79-4F28-9FDB-1F3E2F3A09AD}"/>
            </c:ext>
          </c:extLst>
        </c:ser>
        <c:dLbls>
          <c:showLegendKey val="0"/>
          <c:showVal val="0"/>
          <c:showCatName val="0"/>
          <c:showSerName val="0"/>
          <c:showPercent val="0"/>
          <c:showBubbleSize val="0"/>
        </c:dLbls>
        <c:marker val="1"/>
        <c:smooth val="0"/>
        <c:axId val="110292352"/>
        <c:axId val="109970176"/>
      </c:lineChart>
      <c:dateAx>
        <c:axId val="110292352"/>
        <c:scaling>
          <c:orientation val="minMax"/>
        </c:scaling>
        <c:delete val="1"/>
        <c:axPos val="b"/>
        <c:numFmt formatCode="&quot;H&quot;yy" sourceLinked="1"/>
        <c:majorTickMark val="none"/>
        <c:minorTickMark val="none"/>
        <c:tickLblPos val="none"/>
        <c:crossAx val="109970176"/>
        <c:crosses val="autoZero"/>
        <c:auto val="1"/>
        <c:lblOffset val="100"/>
        <c:baseTimeUnit val="years"/>
      </c:dateAx>
      <c:valAx>
        <c:axId val="10997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9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143.55000000000001</c:v>
                </c:pt>
                <c:pt idx="2">
                  <c:v>149.58000000000001</c:v>
                </c:pt>
                <c:pt idx="3">
                  <c:v>150.47999999999999</c:v>
                </c:pt>
                <c:pt idx="4">
                  <c:v>119.46</c:v>
                </c:pt>
              </c:numCache>
            </c:numRef>
          </c:val>
          <c:extLst xmlns:c16r2="http://schemas.microsoft.com/office/drawing/2015/06/chart">
            <c:ext xmlns:c16="http://schemas.microsoft.com/office/drawing/2014/chart" uri="{C3380CC4-5D6E-409C-BE32-E72D297353CC}">
              <c16:uniqueId val="{00000000-E2CC-40E1-8D0E-99AF17904A0B}"/>
            </c:ext>
          </c:extLst>
        </c:ser>
        <c:dLbls>
          <c:showLegendKey val="0"/>
          <c:showVal val="0"/>
          <c:showCatName val="0"/>
          <c:showSerName val="0"/>
          <c:showPercent val="0"/>
          <c:showBubbleSize val="0"/>
        </c:dLbls>
        <c:gapWidth val="150"/>
        <c:axId val="109997056"/>
        <c:axId val="10999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46.78</c:v>
                </c:pt>
                <c:pt idx="2">
                  <c:v>47.44</c:v>
                </c:pt>
                <c:pt idx="3">
                  <c:v>49.18</c:v>
                </c:pt>
                <c:pt idx="4">
                  <c:v>47.72</c:v>
                </c:pt>
              </c:numCache>
            </c:numRef>
          </c:val>
          <c:smooth val="0"/>
          <c:extLst xmlns:c16r2="http://schemas.microsoft.com/office/drawing/2015/06/chart">
            <c:ext xmlns:c16="http://schemas.microsoft.com/office/drawing/2014/chart" uri="{C3380CC4-5D6E-409C-BE32-E72D297353CC}">
              <c16:uniqueId val="{00000001-E2CC-40E1-8D0E-99AF17904A0B}"/>
            </c:ext>
          </c:extLst>
        </c:ser>
        <c:dLbls>
          <c:showLegendKey val="0"/>
          <c:showVal val="0"/>
          <c:showCatName val="0"/>
          <c:showSerName val="0"/>
          <c:showPercent val="0"/>
          <c:showBubbleSize val="0"/>
        </c:dLbls>
        <c:marker val="1"/>
        <c:smooth val="0"/>
        <c:axId val="109997056"/>
        <c:axId val="109999232"/>
      </c:lineChart>
      <c:dateAx>
        <c:axId val="109997056"/>
        <c:scaling>
          <c:orientation val="minMax"/>
        </c:scaling>
        <c:delete val="1"/>
        <c:axPos val="b"/>
        <c:numFmt formatCode="&quot;H&quot;yy" sourceLinked="1"/>
        <c:majorTickMark val="none"/>
        <c:minorTickMark val="none"/>
        <c:tickLblPos val="none"/>
        <c:crossAx val="109999232"/>
        <c:crosses val="autoZero"/>
        <c:auto val="1"/>
        <c:lblOffset val="100"/>
        <c:baseTimeUnit val="years"/>
      </c:dateAx>
      <c:valAx>
        <c:axId val="10999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9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2827.1</c:v>
                </c:pt>
                <c:pt idx="2">
                  <c:v>2329.6799999999998</c:v>
                </c:pt>
                <c:pt idx="3">
                  <c:v>2250.86</c:v>
                </c:pt>
                <c:pt idx="4">
                  <c:v>2358.54</c:v>
                </c:pt>
              </c:numCache>
            </c:numRef>
          </c:val>
          <c:extLst xmlns:c16r2="http://schemas.microsoft.com/office/drawing/2015/06/chart">
            <c:ext xmlns:c16="http://schemas.microsoft.com/office/drawing/2014/chart" uri="{C3380CC4-5D6E-409C-BE32-E72D297353CC}">
              <c16:uniqueId val="{00000000-D722-4EEA-AD0D-C03278170132}"/>
            </c:ext>
          </c:extLst>
        </c:ser>
        <c:dLbls>
          <c:showLegendKey val="0"/>
          <c:showVal val="0"/>
          <c:showCatName val="0"/>
          <c:showSerName val="0"/>
          <c:showPercent val="0"/>
          <c:showBubbleSize val="0"/>
        </c:dLbls>
        <c:gapWidth val="150"/>
        <c:axId val="110056960"/>
        <c:axId val="11005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1298.9100000000001</c:v>
                </c:pt>
                <c:pt idx="2">
                  <c:v>1243.71</c:v>
                </c:pt>
                <c:pt idx="3">
                  <c:v>1194.1500000000001</c:v>
                </c:pt>
                <c:pt idx="4">
                  <c:v>1206.79</c:v>
                </c:pt>
              </c:numCache>
            </c:numRef>
          </c:val>
          <c:smooth val="0"/>
          <c:extLst xmlns:c16r2="http://schemas.microsoft.com/office/drawing/2015/06/chart">
            <c:ext xmlns:c16="http://schemas.microsoft.com/office/drawing/2014/chart" uri="{C3380CC4-5D6E-409C-BE32-E72D297353CC}">
              <c16:uniqueId val="{00000001-D722-4EEA-AD0D-C03278170132}"/>
            </c:ext>
          </c:extLst>
        </c:ser>
        <c:dLbls>
          <c:showLegendKey val="0"/>
          <c:showVal val="0"/>
          <c:showCatName val="0"/>
          <c:showSerName val="0"/>
          <c:showPercent val="0"/>
          <c:showBubbleSize val="0"/>
        </c:dLbls>
        <c:marker val="1"/>
        <c:smooth val="0"/>
        <c:axId val="110056960"/>
        <c:axId val="110058880"/>
      </c:lineChart>
      <c:dateAx>
        <c:axId val="110056960"/>
        <c:scaling>
          <c:orientation val="minMax"/>
        </c:scaling>
        <c:delete val="1"/>
        <c:axPos val="b"/>
        <c:numFmt formatCode="&quot;H&quot;yy" sourceLinked="1"/>
        <c:majorTickMark val="none"/>
        <c:minorTickMark val="none"/>
        <c:tickLblPos val="none"/>
        <c:crossAx val="110058880"/>
        <c:crosses val="autoZero"/>
        <c:auto val="1"/>
        <c:lblOffset val="100"/>
        <c:baseTimeUnit val="years"/>
      </c:dateAx>
      <c:valAx>
        <c:axId val="11005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5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29.23</c:v>
                </c:pt>
                <c:pt idx="2">
                  <c:v>33.840000000000003</c:v>
                </c:pt>
                <c:pt idx="3">
                  <c:v>35.97</c:v>
                </c:pt>
                <c:pt idx="4">
                  <c:v>35.96</c:v>
                </c:pt>
              </c:numCache>
            </c:numRef>
          </c:val>
          <c:extLst xmlns:c16r2="http://schemas.microsoft.com/office/drawing/2015/06/chart">
            <c:ext xmlns:c16="http://schemas.microsoft.com/office/drawing/2014/chart" uri="{C3380CC4-5D6E-409C-BE32-E72D297353CC}">
              <c16:uniqueId val="{00000000-B95A-4AFD-B613-5F3018463561}"/>
            </c:ext>
          </c:extLst>
        </c:ser>
        <c:dLbls>
          <c:showLegendKey val="0"/>
          <c:showVal val="0"/>
          <c:showCatName val="0"/>
          <c:showSerName val="0"/>
          <c:showPercent val="0"/>
          <c:showBubbleSize val="0"/>
        </c:dLbls>
        <c:gapWidth val="150"/>
        <c:axId val="110081920"/>
        <c:axId val="11009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69.87</c:v>
                </c:pt>
                <c:pt idx="2">
                  <c:v>74.3</c:v>
                </c:pt>
                <c:pt idx="3">
                  <c:v>72.260000000000005</c:v>
                </c:pt>
                <c:pt idx="4">
                  <c:v>71.84</c:v>
                </c:pt>
              </c:numCache>
            </c:numRef>
          </c:val>
          <c:smooth val="0"/>
          <c:extLst xmlns:c16r2="http://schemas.microsoft.com/office/drawing/2015/06/chart">
            <c:ext xmlns:c16="http://schemas.microsoft.com/office/drawing/2014/chart" uri="{C3380CC4-5D6E-409C-BE32-E72D297353CC}">
              <c16:uniqueId val="{00000001-B95A-4AFD-B613-5F3018463561}"/>
            </c:ext>
          </c:extLst>
        </c:ser>
        <c:dLbls>
          <c:showLegendKey val="0"/>
          <c:showVal val="0"/>
          <c:showCatName val="0"/>
          <c:showSerName val="0"/>
          <c:showPercent val="0"/>
          <c:showBubbleSize val="0"/>
        </c:dLbls>
        <c:marker val="1"/>
        <c:smooth val="0"/>
        <c:axId val="110081920"/>
        <c:axId val="110092288"/>
      </c:lineChart>
      <c:dateAx>
        <c:axId val="110081920"/>
        <c:scaling>
          <c:orientation val="minMax"/>
        </c:scaling>
        <c:delete val="1"/>
        <c:axPos val="b"/>
        <c:numFmt formatCode="&quot;H&quot;yy" sourceLinked="1"/>
        <c:majorTickMark val="none"/>
        <c:minorTickMark val="none"/>
        <c:tickLblPos val="none"/>
        <c:crossAx val="110092288"/>
        <c:crosses val="autoZero"/>
        <c:auto val="1"/>
        <c:lblOffset val="100"/>
        <c:baseTimeUnit val="years"/>
      </c:dateAx>
      <c:valAx>
        <c:axId val="11009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591.35</c:v>
                </c:pt>
                <c:pt idx="2">
                  <c:v>563.45000000000005</c:v>
                </c:pt>
                <c:pt idx="3">
                  <c:v>502.51</c:v>
                </c:pt>
                <c:pt idx="4">
                  <c:v>506.68</c:v>
                </c:pt>
              </c:numCache>
            </c:numRef>
          </c:val>
          <c:extLst xmlns:c16r2="http://schemas.microsoft.com/office/drawing/2015/06/chart">
            <c:ext xmlns:c16="http://schemas.microsoft.com/office/drawing/2014/chart" uri="{C3380CC4-5D6E-409C-BE32-E72D297353CC}">
              <c16:uniqueId val="{00000000-D690-418E-850A-677B9DA14437}"/>
            </c:ext>
          </c:extLst>
        </c:ser>
        <c:dLbls>
          <c:showLegendKey val="0"/>
          <c:showVal val="0"/>
          <c:showCatName val="0"/>
          <c:showSerName val="0"/>
          <c:showPercent val="0"/>
          <c:showBubbleSize val="0"/>
        </c:dLbls>
        <c:gapWidth val="150"/>
        <c:axId val="110188800"/>
        <c:axId val="11019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234.96</c:v>
                </c:pt>
                <c:pt idx="2">
                  <c:v>221.81</c:v>
                </c:pt>
                <c:pt idx="3">
                  <c:v>230.02</c:v>
                </c:pt>
                <c:pt idx="4">
                  <c:v>228.47</c:v>
                </c:pt>
              </c:numCache>
            </c:numRef>
          </c:val>
          <c:smooth val="0"/>
          <c:extLst xmlns:c16r2="http://schemas.microsoft.com/office/drawing/2015/06/chart">
            <c:ext xmlns:c16="http://schemas.microsoft.com/office/drawing/2014/chart" uri="{C3380CC4-5D6E-409C-BE32-E72D297353CC}">
              <c16:uniqueId val="{00000001-D690-418E-850A-677B9DA14437}"/>
            </c:ext>
          </c:extLst>
        </c:ser>
        <c:dLbls>
          <c:showLegendKey val="0"/>
          <c:showVal val="0"/>
          <c:showCatName val="0"/>
          <c:showSerName val="0"/>
          <c:showPercent val="0"/>
          <c:showBubbleSize val="0"/>
        </c:dLbls>
        <c:marker val="1"/>
        <c:smooth val="0"/>
        <c:axId val="110188800"/>
        <c:axId val="110195072"/>
      </c:lineChart>
      <c:dateAx>
        <c:axId val="110188800"/>
        <c:scaling>
          <c:orientation val="minMax"/>
        </c:scaling>
        <c:delete val="1"/>
        <c:axPos val="b"/>
        <c:numFmt formatCode="&quot;H&quot;yy" sourceLinked="1"/>
        <c:majorTickMark val="none"/>
        <c:minorTickMark val="none"/>
        <c:tickLblPos val="none"/>
        <c:crossAx val="110195072"/>
        <c:crosses val="autoZero"/>
        <c:auto val="1"/>
        <c:lblOffset val="100"/>
        <c:baseTimeUnit val="years"/>
      </c:dateAx>
      <c:valAx>
        <c:axId val="11019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8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広島県　東広島市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188779</v>
      </c>
      <c r="AM8" s="51"/>
      <c r="AN8" s="51"/>
      <c r="AO8" s="51"/>
      <c r="AP8" s="51"/>
      <c r="AQ8" s="51"/>
      <c r="AR8" s="51"/>
      <c r="AS8" s="51"/>
      <c r="AT8" s="46">
        <f>データ!T6</f>
        <v>635.16</v>
      </c>
      <c r="AU8" s="46"/>
      <c r="AV8" s="46"/>
      <c r="AW8" s="46"/>
      <c r="AX8" s="46"/>
      <c r="AY8" s="46"/>
      <c r="AZ8" s="46"/>
      <c r="BA8" s="46"/>
      <c r="BB8" s="46">
        <f>データ!U6</f>
        <v>297.20999999999998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69.430000000000007</v>
      </c>
      <c r="J10" s="46"/>
      <c r="K10" s="46"/>
      <c r="L10" s="46"/>
      <c r="M10" s="46"/>
      <c r="N10" s="46"/>
      <c r="O10" s="46"/>
      <c r="P10" s="46">
        <f>データ!P6</f>
        <v>0.83</v>
      </c>
      <c r="Q10" s="46"/>
      <c r="R10" s="46"/>
      <c r="S10" s="46"/>
      <c r="T10" s="46"/>
      <c r="U10" s="46"/>
      <c r="V10" s="46"/>
      <c r="W10" s="46">
        <f>データ!Q6</f>
        <v>83.4</v>
      </c>
      <c r="X10" s="46"/>
      <c r="Y10" s="46"/>
      <c r="Z10" s="46"/>
      <c r="AA10" s="46"/>
      <c r="AB10" s="46"/>
      <c r="AC10" s="46"/>
      <c r="AD10" s="51">
        <f>データ!R6</f>
        <v>3350</v>
      </c>
      <c r="AE10" s="51"/>
      <c r="AF10" s="51"/>
      <c r="AG10" s="51"/>
      <c r="AH10" s="51"/>
      <c r="AI10" s="51"/>
      <c r="AJ10" s="51"/>
      <c r="AK10" s="2"/>
      <c r="AL10" s="51">
        <f>データ!V6</f>
        <v>1560</v>
      </c>
      <c r="AM10" s="51"/>
      <c r="AN10" s="51"/>
      <c r="AO10" s="51"/>
      <c r="AP10" s="51"/>
      <c r="AQ10" s="51"/>
      <c r="AR10" s="51"/>
      <c r="AS10" s="51"/>
      <c r="AT10" s="46">
        <f>データ!W6</f>
        <v>1.63</v>
      </c>
      <c r="AU10" s="46"/>
      <c r="AV10" s="46"/>
      <c r="AW10" s="46"/>
      <c r="AX10" s="46"/>
      <c r="AY10" s="46"/>
      <c r="AZ10" s="46"/>
      <c r="BA10" s="46"/>
      <c r="BB10" s="46">
        <f>データ!X6</f>
        <v>957.06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90" t="s">
        <v>117</v>
      </c>
      <c r="BM16" s="91"/>
      <c r="BN16" s="91"/>
      <c r="BO16" s="91"/>
      <c r="BP16" s="91"/>
      <c r="BQ16" s="91"/>
      <c r="BR16" s="91"/>
      <c r="BS16" s="91"/>
      <c r="BT16" s="91"/>
      <c r="BU16" s="91"/>
      <c r="BV16" s="91"/>
      <c r="BW16" s="91"/>
      <c r="BX16" s="91"/>
      <c r="BY16" s="91"/>
      <c r="BZ16" s="9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90"/>
      <c r="BM17" s="91"/>
      <c r="BN17" s="91"/>
      <c r="BO17" s="91"/>
      <c r="BP17" s="91"/>
      <c r="BQ17" s="91"/>
      <c r="BR17" s="91"/>
      <c r="BS17" s="91"/>
      <c r="BT17" s="91"/>
      <c r="BU17" s="91"/>
      <c r="BV17" s="91"/>
      <c r="BW17" s="91"/>
      <c r="BX17" s="91"/>
      <c r="BY17" s="91"/>
      <c r="BZ17" s="9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90"/>
      <c r="BM18" s="91"/>
      <c r="BN18" s="91"/>
      <c r="BO18" s="91"/>
      <c r="BP18" s="91"/>
      <c r="BQ18" s="91"/>
      <c r="BR18" s="91"/>
      <c r="BS18" s="91"/>
      <c r="BT18" s="91"/>
      <c r="BU18" s="91"/>
      <c r="BV18" s="91"/>
      <c r="BW18" s="91"/>
      <c r="BX18" s="91"/>
      <c r="BY18" s="91"/>
      <c r="BZ18" s="9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90"/>
      <c r="BM19" s="91"/>
      <c r="BN19" s="91"/>
      <c r="BO19" s="91"/>
      <c r="BP19" s="91"/>
      <c r="BQ19" s="91"/>
      <c r="BR19" s="91"/>
      <c r="BS19" s="91"/>
      <c r="BT19" s="91"/>
      <c r="BU19" s="91"/>
      <c r="BV19" s="91"/>
      <c r="BW19" s="91"/>
      <c r="BX19" s="91"/>
      <c r="BY19" s="91"/>
      <c r="BZ19" s="9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90"/>
      <c r="BM20" s="91"/>
      <c r="BN20" s="91"/>
      <c r="BO20" s="91"/>
      <c r="BP20" s="91"/>
      <c r="BQ20" s="91"/>
      <c r="BR20" s="91"/>
      <c r="BS20" s="91"/>
      <c r="BT20" s="91"/>
      <c r="BU20" s="91"/>
      <c r="BV20" s="91"/>
      <c r="BW20" s="91"/>
      <c r="BX20" s="91"/>
      <c r="BY20" s="91"/>
      <c r="BZ20" s="9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90"/>
      <c r="BM21" s="91"/>
      <c r="BN21" s="91"/>
      <c r="BO21" s="91"/>
      <c r="BP21" s="91"/>
      <c r="BQ21" s="91"/>
      <c r="BR21" s="91"/>
      <c r="BS21" s="91"/>
      <c r="BT21" s="91"/>
      <c r="BU21" s="91"/>
      <c r="BV21" s="91"/>
      <c r="BW21" s="91"/>
      <c r="BX21" s="91"/>
      <c r="BY21" s="91"/>
      <c r="BZ21" s="9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90"/>
      <c r="BM22" s="91"/>
      <c r="BN22" s="91"/>
      <c r="BO22" s="91"/>
      <c r="BP22" s="91"/>
      <c r="BQ22" s="91"/>
      <c r="BR22" s="91"/>
      <c r="BS22" s="91"/>
      <c r="BT22" s="91"/>
      <c r="BU22" s="91"/>
      <c r="BV22" s="91"/>
      <c r="BW22" s="91"/>
      <c r="BX22" s="91"/>
      <c r="BY22" s="91"/>
      <c r="BZ22" s="9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90"/>
      <c r="BM23" s="91"/>
      <c r="BN23" s="91"/>
      <c r="BO23" s="91"/>
      <c r="BP23" s="91"/>
      <c r="BQ23" s="91"/>
      <c r="BR23" s="91"/>
      <c r="BS23" s="91"/>
      <c r="BT23" s="91"/>
      <c r="BU23" s="91"/>
      <c r="BV23" s="91"/>
      <c r="BW23" s="91"/>
      <c r="BX23" s="91"/>
      <c r="BY23" s="91"/>
      <c r="BZ23" s="9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90"/>
      <c r="BM24" s="91"/>
      <c r="BN24" s="91"/>
      <c r="BO24" s="91"/>
      <c r="BP24" s="91"/>
      <c r="BQ24" s="91"/>
      <c r="BR24" s="91"/>
      <c r="BS24" s="91"/>
      <c r="BT24" s="91"/>
      <c r="BU24" s="91"/>
      <c r="BV24" s="91"/>
      <c r="BW24" s="91"/>
      <c r="BX24" s="91"/>
      <c r="BY24" s="91"/>
      <c r="BZ24" s="9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90"/>
      <c r="BM25" s="91"/>
      <c r="BN25" s="91"/>
      <c r="BO25" s="91"/>
      <c r="BP25" s="91"/>
      <c r="BQ25" s="91"/>
      <c r="BR25" s="91"/>
      <c r="BS25" s="91"/>
      <c r="BT25" s="91"/>
      <c r="BU25" s="91"/>
      <c r="BV25" s="91"/>
      <c r="BW25" s="91"/>
      <c r="BX25" s="91"/>
      <c r="BY25" s="91"/>
      <c r="BZ25" s="9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90"/>
      <c r="BM26" s="91"/>
      <c r="BN26" s="91"/>
      <c r="BO26" s="91"/>
      <c r="BP26" s="91"/>
      <c r="BQ26" s="91"/>
      <c r="BR26" s="91"/>
      <c r="BS26" s="91"/>
      <c r="BT26" s="91"/>
      <c r="BU26" s="91"/>
      <c r="BV26" s="91"/>
      <c r="BW26" s="91"/>
      <c r="BX26" s="91"/>
      <c r="BY26" s="91"/>
      <c r="BZ26" s="9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90"/>
      <c r="BM27" s="91"/>
      <c r="BN27" s="91"/>
      <c r="BO27" s="91"/>
      <c r="BP27" s="91"/>
      <c r="BQ27" s="91"/>
      <c r="BR27" s="91"/>
      <c r="BS27" s="91"/>
      <c r="BT27" s="91"/>
      <c r="BU27" s="91"/>
      <c r="BV27" s="91"/>
      <c r="BW27" s="91"/>
      <c r="BX27" s="91"/>
      <c r="BY27" s="91"/>
      <c r="BZ27" s="9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90"/>
      <c r="BM28" s="91"/>
      <c r="BN28" s="91"/>
      <c r="BO28" s="91"/>
      <c r="BP28" s="91"/>
      <c r="BQ28" s="91"/>
      <c r="BR28" s="91"/>
      <c r="BS28" s="91"/>
      <c r="BT28" s="91"/>
      <c r="BU28" s="91"/>
      <c r="BV28" s="91"/>
      <c r="BW28" s="91"/>
      <c r="BX28" s="91"/>
      <c r="BY28" s="91"/>
      <c r="BZ28" s="9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90"/>
      <c r="BM29" s="91"/>
      <c r="BN29" s="91"/>
      <c r="BO29" s="91"/>
      <c r="BP29" s="91"/>
      <c r="BQ29" s="91"/>
      <c r="BR29" s="91"/>
      <c r="BS29" s="91"/>
      <c r="BT29" s="91"/>
      <c r="BU29" s="91"/>
      <c r="BV29" s="91"/>
      <c r="BW29" s="91"/>
      <c r="BX29" s="91"/>
      <c r="BY29" s="91"/>
      <c r="BZ29" s="9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90"/>
      <c r="BM30" s="91"/>
      <c r="BN30" s="91"/>
      <c r="BO30" s="91"/>
      <c r="BP30" s="91"/>
      <c r="BQ30" s="91"/>
      <c r="BR30" s="91"/>
      <c r="BS30" s="91"/>
      <c r="BT30" s="91"/>
      <c r="BU30" s="91"/>
      <c r="BV30" s="91"/>
      <c r="BW30" s="91"/>
      <c r="BX30" s="91"/>
      <c r="BY30" s="91"/>
      <c r="BZ30" s="9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90"/>
      <c r="BM31" s="91"/>
      <c r="BN31" s="91"/>
      <c r="BO31" s="91"/>
      <c r="BP31" s="91"/>
      <c r="BQ31" s="91"/>
      <c r="BR31" s="91"/>
      <c r="BS31" s="91"/>
      <c r="BT31" s="91"/>
      <c r="BU31" s="91"/>
      <c r="BV31" s="91"/>
      <c r="BW31" s="91"/>
      <c r="BX31" s="91"/>
      <c r="BY31" s="91"/>
      <c r="BZ31" s="9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90"/>
      <c r="BM32" s="91"/>
      <c r="BN32" s="91"/>
      <c r="BO32" s="91"/>
      <c r="BP32" s="91"/>
      <c r="BQ32" s="91"/>
      <c r="BR32" s="91"/>
      <c r="BS32" s="91"/>
      <c r="BT32" s="91"/>
      <c r="BU32" s="91"/>
      <c r="BV32" s="91"/>
      <c r="BW32" s="91"/>
      <c r="BX32" s="91"/>
      <c r="BY32" s="91"/>
      <c r="BZ32" s="9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90"/>
      <c r="BM33" s="91"/>
      <c r="BN33" s="91"/>
      <c r="BO33" s="91"/>
      <c r="BP33" s="91"/>
      <c r="BQ33" s="91"/>
      <c r="BR33" s="91"/>
      <c r="BS33" s="91"/>
      <c r="BT33" s="91"/>
      <c r="BU33" s="91"/>
      <c r="BV33" s="91"/>
      <c r="BW33" s="91"/>
      <c r="BX33" s="91"/>
      <c r="BY33" s="91"/>
      <c r="BZ33" s="9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0"/>
      <c r="BM34" s="91"/>
      <c r="BN34" s="91"/>
      <c r="BO34" s="91"/>
      <c r="BP34" s="91"/>
      <c r="BQ34" s="91"/>
      <c r="BR34" s="91"/>
      <c r="BS34" s="91"/>
      <c r="BT34" s="91"/>
      <c r="BU34" s="91"/>
      <c r="BV34" s="91"/>
      <c r="BW34" s="91"/>
      <c r="BX34" s="91"/>
      <c r="BY34" s="91"/>
      <c r="BZ34" s="9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0"/>
      <c r="BM35" s="91"/>
      <c r="BN35" s="91"/>
      <c r="BO35" s="91"/>
      <c r="BP35" s="91"/>
      <c r="BQ35" s="91"/>
      <c r="BR35" s="91"/>
      <c r="BS35" s="91"/>
      <c r="BT35" s="91"/>
      <c r="BU35" s="91"/>
      <c r="BV35" s="91"/>
      <c r="BW35" s="91"/>
      <c r="BX35" s="91"/>
      <c r="BY35" s="91"/>
      <c r="BZ35" s="9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90"/>
      <c r="BM36" s="91"/>
      <c r="BN36" s="91"/>
      <c r="BO36" s="91"/>
      <c r="BP36" s="91"/>
      <c r="BQ36" s="91"/>
      <c r="BR36" s="91"/>
      <c r="BS36" s="91"/>
      <c r="BT36" s="91"/>
      <c r="BU36" s="91"/>
      <c r="BV36" s="91"/>
      <c r="BW36" s="91"/>
      <c r="BX36" s="91"/>
      <c r="BY36" s="91"/>
      <c r="BZ36" s="9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90"/>
      <c r="BM37" s="91"/>
      <c r="BN37" s="91"/>
      <c r="BO37" s="91"/>
      <c r="BP37" s="91"/>
      <c r="BQ37" s="91"/>
      <c r="BR37" s="91"/>
      <c r="BS37" s="91"/>
      <c r="BT37" s="91"/>
      <c r="BU37" s="91"/>
      <c r="BV37" s="91"/>
      <c r="BW37" s="91"/>
      <c r="BX37" s="91"/>
      <c r="BY37" s="91"/>
      <c r="BZ37" s="9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90"/>
      <c r="BM38" s="91"/>
      <c r="BN38" s="91"/>
      <c r="BO38" s="91"/>
      <c r="BP38" s="91"/>
      <c r="BQ38" s="91"/>
      <c r="BR38" s="91"/>
      <c r="BS38" s="91"/>
      <c r="BT38" s="91"/>
      <c r="BU38" s="91"/>
      <c r="BV38" s="91"/>
      <c r="BW38" s="91"/>
      <c r="BX38" s="91"/>
      <c r="BY38" s="91"/>
      <c r="BZ38" s="9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90"/>
      <c r="BM39" s="91"/>
      <c r="BN39" s="91"/>
      <c r="BO39" s="91"/>
      <c r="BP39" s="91"/>
      <c r="BQ39" s="91"/>
      <c r="BR39" s="91"/>
      <c r="BS39" s="91"/>
      <c r="BT39" s="91"/>
      <c r="BU39" s="91"/>
      <c r="BV39" s="91"/>
      <c r="BW39" s="91"/>
      <c r="BX39" s="91"/>
      <c r="BY39" s="91"/>
      <c r="BZ39" s="9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90"/>
      <c r="BM40" s="91"/>
      <c r="BN40" s="91"/>
      <c r="BO40" s="91"/>
      <c r="BP40" s="91"/>
      <c r="BQ40" s="91"/>
      <c r="BR40" s="91"/>
      <c r="BS40" s="91"/>
      <c r="BT40" s="91"/>
      <c r="BU40" s="91"/>
      <c r="BV40" s="91"/>
      <c r="BW40" s="91"/>
      <c r="BX40" s="91"/>
      <c r="BY40" s="91"/>
      <c r="BZ40" s="9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90"/>
      <c r="BM41" s="91"/>
      <c r="BN41" s="91"/>
      <c r="BO41" s="91"/>
      <c r="BP41" s="91"/>
      <c r="BQ41" s="91"/>
      <c r="BR41" s="91"/>
      <c r="BS41" s="91"/>
      <c r="BT41" s="91"/>
      <c r="BU41" s="91"/>
      <c r="BV41" s="91"/>
      <c r="BW41" s="91"/>
      <c r="BX41" s="91"/>
      <c r="BY41" s="91"/>
      <c r="BZ41" s="9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90"/>
      <c r="BM42" s="91"/>
      <c r="BN42" s="91"/>
      <c r="BO42" s="91"/>
      <c r="BP42" s="91"/>
      <c r="BQ42" s="91"/>
      <c r="BR42" s="91"/>
      <c r="BS42" s="91"/>
      <c r="BT42" s="91"/>
      <c r="BU42" s="91"/>
      <c r="BV42" s="91"/>
      <c r="BW42" s="91"/>
      <c r="BX42" s="91"/>
      <c r="BY42" s="91"/>
      <c r="BZ42" s="9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90"/>
      <c r="BM43" s="91"/>
      <c r="BN43" s="91"/>
      <c r="BO43" s="91"/>
      <c r="BP43" s="91"/>
      <c r="BQ43" s="91"/>
      <c r="BR43" s="91"/>
      <c r="BS43" s="91"/>
      <c r="BT43" s="91"/>
      <c r="BU43" s="91"/>
      <c r="BV43" s="91"/>
      <c r="BW43" s="91"/>
      <c r="BX43" s="91"/>
      <c r="BY43" s="91"/>
      <c r="BZ43" s="9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3"/>
      <c r="BM44" s="94"/>
      <c r="BN44" s="94"/>
      <c r="BO44" s="94"/>
      <c r="BP44" s="94"/>
      <c r="BQ44" s="94"/>
      <c r="BR44" s="94"/>
      <c r="BS44" s="94"/>
      <c r="BT44" s="94"/>
      <c r="BU44" s="94"/>
      <c r="BV44" s="94"/>
      <c r="BW44" s="94"/>
      <c r="BX44" s="94"/>
      <c r="BY44" s="94"/>
      <c r="BZ44" s="9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116</v>
      </c>
      <c r="BM66" s="85"/>
      <c r="BN66" s="85"/>
      <c r="BO66" s="85"/>
      <c r="BP66" s="85"/>
      <c r="BQ66" s="85"/>
      <c r="BR66" s="85"/>
      <c r="BS66" s="85"/>
      <c r="BT66" s="85"/>
      <c r="BU66" s="85"/>
      <c r="BV66" s="85"/>
      <c r="BW66" s="85"/>
      <c r="BX66" s="85"/>
      <c r="BY66" s="85"/>
      <c r="BZ66" s="8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4"/>
      <c r="BM79" s="85"/>
      <c r="BN79" s="85"/>
      <c r="BO79" s="85"/>
      <c r="BP79" s="85"/>
      <c r="BQ79" s="85"/>
      <c r="BR79" s="85"/>
      <c r="BS79" s="85"/>
      <c r="BT79" s="85"/>
      <c r="BU79" s="85"/>
      <c r="BV79" s="85"/>
      <c r="BW79" s="85"/>
      <c r="BX79" s="85"/>
      <c r="BY79" s="85"/>
      <c r="BZ79" s="8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4"/>
      <c r="BM80" s="85"/>
      <c r="BN80" s="85"/>
      <c r="BO80" s="85"/>
      <c r="BP80" s="85"/>
      <c r="BQ80" s="85"/>
      <c r="BR80" s="85"/>
      <c r="BS80" s="85"/>
      <c r="BT80" s="85"/>
      <c r="BU80" s="85"/>
      <c r="BV80" s="85"/>
      <c r="BW80" s="85"/>
      <c r="BX80" s="85"/>
      <c r="BY80" s="85"/>
      <c r="BZ80" s="8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4"/>
      <c r="BM81" s="85"/>
      <c r="BN81" s="85"/>
      <c r="BO81" s="85"/>
      <c r="BP81" s="85"/>
      <c r="BQ81" s="85"/>
      <c r="BR81" s="85"/>
      <c r="BS81" s="85"/>
      <c r="BT81" s="85"/>
      <c r="BU81" s="85"/>
      <c r="BV81" s="85"/>
      <c r="BW81" s="85"/>
      <c r="BX81" s="85"/>
      <c r="BY81" s="85"/>
      <c r="BZ81" s="8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AReklcQ/56s5XTjAa9ZTVQpSpI/XN9zmdUsWxXukV3rcrWe35lI64iCoe2ZdLbGbwju2t3V4703R29KdzPoKIw==" saltValue="b8MkV0xlkeg2f9GrvzFPf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342122</v>
      </c>
      <c r="D6" s="33">
        <f t="shared" si="3"/>
        <v>46</v>
      </c>
      <c r="E6" s="33">
        <f t="shared" si="3"/>
        <v>17</v>
      </c>
      <c r="F6" s="33">
        <f t="shared" si="3"/>
        <v>4</v>
      </c>
      <c r="G6" s="33">
        <f t="shared" si="3"/>
        <v>0</v>
      </c>
      <c r="H6" s="33" t="str">
        <f t="shared" si="3"/>
        <v>広島県　東広島市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69.430000000000007</v>
      </c>
      <c r="P6" s="34">
        <f t="shared" si="3"/>
        <v>0.83</v>
      </c>
      <c r="Q6" s="34">
        <f t="shared" si="3"/>
        <v>83.4</v>
      </c>
      <c r="R6" s="34">
        <f t="shared" si="3"/>
        <v>3350</v>
      </c>
      <c r="S6" s="34">
        <f t="shared" si="3"/>
        <v>188779</v>
      </c>
      <c r="T6" s="34">
        <f t="shared" si="3"/>
        <v>635.16</v>
      </c>
      <c r="U6" s="34">
        <f t="shared" si="3"/>
        <v>297.20999999999998</v>
      </c>
      <c r="V6" s="34">
        <f t="shared" si="3"/>
        <v>1560</v>
      </c>
      <c r="W6" s="34">
        <f t="shared" si="3"/>
        <v>1.63</v>
      </c>
      <c r="X6" s="34">
        <f t="shared" si="3"/>
        <v>957.06</v>
      </c>
      <c r="Y6" s="35" t="str">
        <f>IF(Y7="",NA(),Y7)</f>
        <v>-</v>
      </c>
      <c r="Z6" s="35">
        <f t="shared" ref="Z6:AH6" si="4">IF(Z7="",NA(),Z7)</f>
        <v>75.650000000000006</v>
      </c>
      <c r="AA6" s="35">
        <f t="shared" si="4"/>
        <v>98.59</v>
      </c>
      <c r="AB6" s="35">
        <f t="shared" si="4"/>
        <v>98.47</v>
      </c>
      <c r="AC6" s="35">
        <f t="shared" si="4"/>
        <v>98.24</v>
      </c>
      <c r="AD6" s="35" t="str">
        <f t="shared" si="4"/>
        <v>-</v>
      </c>
      <c r="AE6" s="35">
        <f t="shared" si="4"/>
        <v>100.85</v>
      </c>
      <c r="AF6" s="35">
        <f t="shared" si="4"/>
        <v>102.13</v>
      </c>
      <c r="AG6" s="35">
        <f t="shared" si="4"/>
        <v>101.72</v>
      </c>
      <c r="AH6" s="35">
        <f t="shared" si="4"/>
        <v>102.73</v>
      </c>
      <c r="AI6" s="34" t="str">
        <f>IF(AI7="","",IF(AI7="-","【-】","【"&amp;SUBSTITUTE(TEXT(AI7,"#,##0.00"),"-","△")&amp;"】"))</f>
        <v>【102.87】</v>
      </c>
      <c r="AJ6" s="35" t="str">
        <f>IF(AJ7="",NA(),AJ7)</f>
        <v>-</v>
      </c>
      <c r="AK6" s="35">
        <f t="shared" ref="AK6:AS6" si="5">IF(AK7="",NA(),AK7)</f>
        <v>253.08</v>
      </c>
      <c r="AL6" s="35">
        <f t="shared" si="5"/>
        <v>228.72</v>
      </c>
      <c r="AM6" s="35">
        <f t="shared" si="5"/>
        <v>244.45</v>
      </c>
      <c r="AN6" s="35">
        <f t="shared" si="5"/>
        <v>252.59</v>
      </c>
      <c r="AO6" s="35" t="str">
        <f t="shared" si="5"/>
        <v>-</v>
      </c>
      <c r="AP6" s="35">
        <f t="shared" si="5"/>
        <v>110.77</v>
      </c>
      <c r="AQ6" s="35">
        <f t="shared" si="5"/>
        <v>109.51</v>
      </c>
      <c r="AR6" s="35">
        <f t="shared" si="5"/>
        <v>112.88</v>
      </c>
      <c r="AS6" s="35">
        <f t="shared" si="5"/>
        <v>94.97</v>
      </c>
      <c r="AT6" s="34" t="str">
        <f>IF(AT7="","",IF(AT7="-","【-】","【"&amp;SUBSTITUTE(TEXT(AT7,"#,##0.00"),"-","△")&amp;"】"))</f>
        <v>【76.63】</v>
      </c>
      <c r="AU6" s="35" t="str">
        <f>IF(AU7="",NA(),AU7)</f>
        <v>-</v>
      </c>
      <c r="AV6" s="35">
        <f t="shared" ref="AV6:BD6" si="6">IF(AV7="",NA(),AV7)</f>
        <v>143.55000000000001</v>
      </c>
      <c r="AW6" s="35">
        <f t="shared" si="6"/>
        <v>149.58000000000001</v>
      </c>
      <c r="AX6" s="35">
        <f t="shared" si="6"/>
        <v>150.47999999999999</v>
      </c>
      <c r="AY6" s="35">
        <f t="shared" si="6"/>
        <v>119.46</v>
      </c>
      <c r="AZ6" s="35" t="str">
        <f t="shared" si="6"/>
        <v>-</v>
      </c>
      <c r="BA6" s="35">
        <f t="shared" si="6"/>
        <v>46.78</v>
      </c>
      <c r="BB6" s="35">
        <f t="shared" si="6"/>
        <v>47.44</v>
      </c>
      <c r="BC6" s="35">
        <f t="shared" si="6"/>
        <v>49.18</v>
      </c>
      <c r="BD6" s="35">
        <f t="shared" si="6"/>
        <v>47.72</v>
      </c>
      <c r="BE6" s="34" t="str">
        <f>IF(BE7="","",IF(BE7="-","【-】","【"&amp;SUBSTITUTE(TEXT(BE7,"#,##0.00"),"-","△")&amp;"】"))</f>
        <v>【49.61】</v>
      </c>
      <c r="BF6" s="35" t="str">
        <f>IF(BF7="",NA(),BF7)</f>
        <v>-</v>
      </c>
      <c r="BG6" s="35">
        <f t="shared" ref="BG6:BO6" si="7">IF(BG7="",NA(),BG7)</f>
        <v>2827.1</v>
      </c>
      <c r="BH6" s="35">
        <f t="shared" si="7"/>
        <v>2329.6799999999998</v>
      </c>
      <c r="BI6" s="35">
        <f t="shared" si="7"/>
        <v>2250.86</v>
      </c>
      <c r="BJ6" s="35">
        <f t="shared" si="7"/>
        <v>2358.54</v>
      </c>
      <c r="BK6" s="35" t="str">
        <f t="shared" si="7"/>
        <v>-</v>
      </c>
      <c r="BL6" s="35">
        <f t="shared" si="7"/>
        <v>1298.9100000000001</v>
      </c>
      <c r="BM6" s="35">
        <f t="shared" si="7"/>
        <v>1243.71</v>
      </c>
      <c r="BN6" s="35">
        <f t="shared" si="7"/>
        <v>1194.1500000000001</v>
      </c>
      <c r="BO6" s="35">
        <f t="shared" si="7"/>
        <v>1206.79</v>
      </c>
      <c r="BP6" s="34" t="str">
        <f>IF(BP7="","",IF(BP7="-","【-】","【"&amp;SUBSTITUTE(TEXT(BP7,"#,##0.00"),"-","△")&amp;"】"))</f>
        <v>【1,218.70】</v>
      </c>
      <c r="BQ6" s="35" t="str">
        <f>IF(BQ7="",NA(),BQ7)</f>
        <v>-</v>
      </c>
      <c r="BR6" s="35">
        <f t="shared" ref="BR6:BZ6" si="8">IF(BR7="",NA(),BR7)</f>
        <v>29.23</v>
      </c>
      <c r="BS6" s="35">
        <f t="shared" si="8"/>
        <v>33.840000000000003</v>
      </c>
      <c r="BT6" s="35">
        <f t="shared" si="8"/>
        <v>35.97</v>
      </c>
      <c r="BU6" s="35">
        <f t="shared" si="8"/>
        <v>35.96</v>
      </c>
      <c r="BV6" s="35" t="str">
        <f t="shared" si="8"/>
        <v>-</v>
      </c>
      <c r="BW6" s="35">
        <f t="shared" si="8"/>
        <v>69.87</v>
      </c>
      <c r="BX6" s="35">
        <f t="shared" si="8"/>
        <v>74.3</v>
      </c>
      <c r="BY6" s="35">
        <f t="shared" si="8"/>
        <v>72.260000000000005</v>
      </c>
      <c r="BZ6" s="35">
        <f t="shared" si="8"/>
        <v>71.84</v>
      </c>
      <c r="CA6" s="34" t="str">
        <f>IF(CA7="","",IF(CA7="-","【-】","【"&amp;SUBSTITUTE(TEXT(CA7,"#,##0.00"),"-","△")&amp;"】"))</f>
        <v>【74.17】</v>
      </c>
      <c r="CB6" s="35" t="str">
        <f>IF(CB7="",NA(),CB7)</f>
        <v>-</v>
      </c>
      <c r="CC6" s="35">
        <f t="shared" ref="CC6:CK6" si="9">IF(CC7="",NA(),CC7)</f>
        <v>591.35</v>
      </c>
      <c r="CD6" s="35">
        <f t="shared" si="9"/>
        <v>563.45000000000005</v>
      </c>
      <c r="CE6" s="35">
        <f t="shared" si="9"/>
        <v>502.51</v>
      </c>
      <c r="CF6" s="35">
        <f t="shared" si="9"/>
        <v>506.68</v>
      </c>
      <c r="CG6" s="35" t="str">
        <f t="shared" si="9"/>
        <v>-</v>
      </c>
      <c r="CH6" s="35">
        <f t="shared" si="9"/>
        <v>234.96</v>
      </c>
      <c r="CI6" s="35">
        <f t="shared" si="9"/>
        <v>221.81</v>
      </c>
      <c r="CJ6" s="35">
        <f t="shared" si="9"/>
        <v>230.02</v>
      </c>
      <c r="CK6" s="35">
        <f t="shared" si="9"/>
        <v>228.47</v>
      </c>
      <c r="CL6" s="34" t="str">
        <f>IF(CL7="","",IF(CL7="-","【-】","【"&amp;SUBSTITUTE(TEXT(CL7,"#,##0.00"),"-","△")&amp;"】"))</f>
        <v>【218.56】</v>
      </c>
      <c r="CM6" s="35" t="str">
        <f>IF(CM7="",NA(),CM7)</f>
        <v>-</v>
      </c>
      <c r="CN6" s="35">
        <f t="shared" ref="CN6:CV6" si="10">IF(CN7="",NA(),CN7)</f>
        <v>56.36</v>
      </c>
      <c r="CO6" s="35">
        <f t="shared" si="10"/>
        <v>51.31</v>
      </c>
      <c r="CP6" s="35">
        <f t="shared" si="10"/>
        <v>59.19</v>
      </c>
      <c r="CQ6" s="35">
        <f t="shared" si="10"/>
        <v>49.49</v>
      </c>
      <c r="CR6" s="35" t="str">
        <f t="shared" si="10"/>
        <v>-</v>
      </c>
      <c r="CS6" s="35">
        <f t="shared" si="10"/>
        <v>42.9</v>
      </c>
      <c r="CT6" s="35">
        <f t="shared" si="10"/>
        <v>43.36</v>
      </c>
      <c r="CU6" s="35">
        <f t="shared" si="10"/>
        <v>42.56</v>
      </c>
      <c r="CV6" s="35">
        <f t="shared" si="10"/>
        <v>42.47</v>
      </c>
      <c r="CW6" s="34" t="str">
        <f>IF(CW7="","",IF(CW7="-","【-】","【"&amp;SUBSTITUTE(TEXT(CW7,"#,##0.00"),"-","△")&amp;"】"))</f>
        <v>【42.86】</v>
      </c>
      <c r="CX6" s="35" t="str">
        <f>IF(CX7="",NA(),CX7)</f>
        <v>-</v>
      </c>
      <c r="CY6" s="35">
        <f t="shared" ref="CY6:DG6" si="11">IF(CY7="",NA(),CY7)</f>
        <v>77.08</v>
      </c>
      <c r="CZ6" s="35">
        <f t="shared" si="11"/>
        <v>78.5</v>
      </c>
      <c r="DA6" s="35">
        <f t="shared" si="11"/>
        <v>79.03</v>
      </c>
      <c r="DB6" s="35">
        <f t="shared" si="11"/>
        <v>80.06</v>
      </c>
      <c r="DC6" s="35" t="str">
        <f t="shared" si="11"/>
        <v>-</v>
      </c>
      <c r="DD6" s="35">
        <f t="shared" si="11"/>
        <v>83.5</v>
      </c>
      <c r="DE6" s="35">
        <f t="shared" si="11"/>
        <v>83.06</v>
      </c>
      <c r="DF6" s="35">
        <f t="shared" si="11"/>
        <v>83.32</v>
      </c>
      <c r="DG6" s="35">
        <f t="shared" si="11"/>
        <v>83.75</v>
      </c>
      <c r="DH6" s="34" t="str">
        <f>IF(DH7="","",IF(DH7="-","【-】","【"&amp;SUBSTITUTE(TEXT(DH7,"#,##0.00"),"-","△")&amp;"】"))</f>
        <v>【84.20】</v>
      </c>
      <c r="DI6" s="35" t="str">
        <f>IF(DI7="",NA(),DI7)</f>
        <v>-</v>
      </c>
      <c r="DJ6" s="35">
        <f t="shared" ref="DJ6:DR6" si="12">IF(DJ7="",NA(),DJ7)</f>
        <v>4.62</v>
      </c>
      <c r="DK6" s="35">
        <f t="shared" si="12"/>
        <v>9.24</v>
      </c>
      <c r="DL6" s="35">
        <f t="shared" si="12"/>
        <v>12.89</v>
      </c>
      <c r="DM6" s="35">
        <f t="shared" si="12"/>
        <v>13.73</v>
      </c>
      <c r="DN6" s="35" t="str">
        <f t="shared" si="12"/>
        <v>-</v>
      </c>
      <c r="DO6" s="35">
        <f t="shared" si="12"/>
        <v>22.77</v>
      </c>
      <c r="DP6" s="35">
        <f t="shared" si="12"/>
        <v>23.93</v>
      </c>
      <c r="DQ6" s="35">
        <f t="shared" si="12"/>
        <v>24.68</v>
      </c>
      <c r="DR6" s="35">
        <f t="shared" si="12"/>
        <v>24.68</v>
      </c>
      <c r="DS6" s="34" t="str">
        <f>IF(DS7="","",IF(DS7="-","【-】","【"&amp;SUBSTITUTE(TEXT(DS7,"#,##0.00"),"-","△")&amp;"】"))</f>
        <v>【25.37】</v>
      </c>
      <c r="DT6" s="35" t="str">
        <f>IF(DT7="",NA(),DT7)</f>
        <v>-</v>
      </c>
      <c r="DU6" s="34">
        <f t="shared" ref="DU6:EC6" si="13">IF(DU7="",NA(),DU7)</f>
        <v>0</v>
      </c>
      <c r="DV6" s="34">
        <f t="shared" si="13"/>
        <v>0</v>
      </c>
      <c r="DW6" s="34">
        <f t="shared" si="13"/>
        <v>0</v>
      </c>
      <c r="DX6" s="34">
        <f t="shared" si="13"/>
        <v>0</v>
      </c>
      <c r="DY6" s="35" t="str">
        <f t="shared" si="13"/>
        <v>-</v>
      </c>
      <c r="DZ6" s="34">
        <f t="shared" si="13"/>
        <v>0</v>
      </c>
      <c r="EA6" s="34">
        <f t="shared" si="13"/>
        <v>0</v>
      </c>
      <c r="EB6" s="35">
        <f t="shared" si="13"/>
        <v>0.01</v>
      </c>
      <c r="EC6" s="35">
        <f t="shared" si="13"/>
        <v>8.6199999999999992</v>
      </c>
      <c r="ED6" s="34" t="str">
        <f>IF(ED7="","",IF(ED7="-","【-】","【"&amp;SUBSTITUTE(TEXT(ED7,"#,##0.00"),"-","△")&amp;"】"))</f>
        <v>【6.20】</v>
      </c>
      <c r="EE6" s="35" t="str">
        <f>IF(EE7="",NA(),EE7)</f>
        <v>-</v>
      </c>
      <c r="EF6" s="34">
        <f t="shared" ref="EF6:EN6" si="14">IF(EF7="",NA(),EF7)</f>
        <v>0</v>
      </c>
      <c r="EG6" s="34">
        <f t="shared" si="14"/>
        <v>0</v>
      </c>
      <c r="EH6" s="34">
        <f t="shared" si="14"/>
        <v>0</v>
      </c>
      <c r="EI6" s="34">
        <f t="shared" si="14"/>
        <v>0</v>
      </c>
      <c r="EJ6" s="35" t="str">
        <f t="shared" si="14"/>
        <v>-</v>
      </c>
      <c r="EK6" s="35">
        <f t="shared" si="14"/>
        <v>0.09</v>
      </c>
      <c r="EL6" s="35">
        <f t="shared" si="14"/>
        <v>0.09</v>
      </c>
      <c r="EM6" s="35">
        <f t="shared" si="14"/>
        <v>0.13</v>
      </c>
      <c r="EN6" s="35">
        <f t="shared" si="14"/>
        <v>0.36</v>
      </c>
      <c r="EO6" s="34" t="str">
        <f>IF(EO7="","",IF(EO7="-","【-】","【"&amp;SUBSTITUTE(TEXT(EO7,"#,##0.00"),"-","△")&amp;"】"))</f>
        <v>【0.28】</v>
      </c>
    </row>
    <row r="7" spans="1:148" s="36" customFormat="1" x14ac:dyDescent="0.15">
      <c r="A7" s="28"/>
      <c r="B7" s="37">
        <v>2019</v>
      </c>
      <c r="C7" s="37">
        <v>342122</v>
      </c>
      <c r="D7" s="37">
        <v>46</v>
      </c>
      <c r="E7" s="37">
        <v>17</v>
      </c>
      <c r="F7" s="37">
        <v>4</v>
      </c>
      <c r="G7" s="37">
        <v>0</v>
      </c>
      <c r="H7" s="37" t="s">
        <v>96</v>
      </c>
      <c r="I7" s="37" t="s">
        <v>97</v>
      </c>
      <c r="J7" s="37" t="s">
        <v>98</v>
      </c>
      <c r="K7" s="37" t="s">
        <v>99</v>
      </c>
      <c r="L7" s="37" t="s">
        <v>100</v>
      </c>
      <c r="M7" s="37" t="s">
        <v>101</v>
      </c>
      <c r="N7" s="38" t="s">
        <v>102</v>
      </c>
      <c r="O7" s="38">
        <v>69.430000000000007</v>
      </c>
      <c r="P7" s="38">
        <v>0.83</v>
      </c>
      <c r="Q7" s="38">
        <v>83.4</v>
      </c>
      <c r="R7" s="38">
        <v>3350</v>
      </c>
      <c r="S7" s="38">
        <v>188779</v>
      </c>
      <c r="T7" s="38">
        <v>635.16</v>
      </c>
      <c r="U7" s="38">
        <v>297.20999999999998</v>
      </c>
      <c r="V7" s="38">
        <v>1560</v>
      </c>
      <c r="W7" s="38">
        <v>1.63</v>
      </c>
      <c r="X7" s="38">
        <v>957.06</v>
      </c>
      <c r="Y7" s="38" t="s">
        <v>102</v>
      </c>
      <c r="Z7" s="38">
        <v>75.650000000000006</v>
      </c>
      <c r="AA7" s="38">
        <v>98.59</v>
      </c>
      <c r="AB7" s="38">
        <v>98.47</v>
      </c>
      <c r="AC7" s="38">
        <v>98.24</v>
      </c>
      <c r="AD7" s="38" t="s">
        <v>102</v>
      </c>
      <c r="AE7" s="38">
        <v>100.85</v>
      </c>
      <c r="AF7" s="38">
        <v>102.13</v>
      </c>
      <c r="AG7" s="38">
        <v>101.72</v>
      </c>
      <c r="AH7" s="38">
        <v>102.73</v>
      </c>
      <c r="AI7" s="38">
        <v>102.87</v>
      </c>
      <c r="AJ7" s="38" t="s">
        <v>102</v>
      </c>
      <c r="AK7" s="38">
        <v>253.08</v>
      </c>
      <c r="AL7" s="38">
        <v>228.72</v>
      </c>
      <c r="AM7" s="38">
        <v>244.45</v>
      </c>
      <c r="AN7" s="38">
        <v>252.59</v>
      </c>
      <c r="AO7" s="38" t="s">
        <v>102</v>
      </c>
      <c r="AP7" s="38">
        <v>110.77</v>
      </c>
      <c r="AQ7" s="38">
        <v>109.51</v>
      </c>
      <c r="AR7" s="38">
        <v>112.88</v>
      </c>
      <c r="AS7" s="38">
        <v>94.97</v>
      </c>
      <c r="AT7" s="38">
        <v>76.63</v>
      </c>
      <c r="AU7" s="38" t="s">
        <v>102</v>
      </c>
      <c r="AV7" s="38">
        <v>143.55000000000001</v>
      </c>
      <c r="AW7" s="38">
        <v>149.58000000000001</v>
      </c>
      <c r="AX7" s="38">
        <v>150.47999999999999</v>
      </c>
      <c r="AY7" s="38">
        <v>119.46</v>
      </c>
      <c r="AZ7" s="38" t="s">
        <v>102</v>
      </c>
      <c r="BA7" s="38">
        <v>46.78</v>
      </c>
      <c r="BB7" s="38">
        <v>47.44</v>
      </c>
      <c r="BC7" s="38">
        <v>49.18</v>
      </c>
      <c r="BD7" s="38">
        <v>47.72</v>
      </c>
      <c r="BE7" s="38">
        <v>49.61</v>
      </c>
      <c r="BF7" s="38" t="s">
        <v>102</v>
      </c>
      <c r="BG7" s="38">
        <v>2827.1</v>
      </c>
      <c r="BH7" s="38">
        <v>2329.6799999999998</v>
      </c>
      <c r="BI7" s="38">
        <v>2250.86</v>
      </c>
      <c r="BJ7" s="38">
        <v>2358.54</v>
      </c>
      <c r="BK7" s="38" t="s">
        <v>102</v>
      </c>
      <c r="BL7" s="38">
        <v>1298.9100000000001</v>
      </c>
      <c r="BM7" s="38">
        <v>1243.71</v>
      </c>
      <c r="BN7" s="38">
        <v>1194.1500000000001</v>
      </c>
      <c r="BO7" s="38">
        <v>1206.79</v>
      </c>
      <c r="BP7" s="38">
        <v>1218.7</v>
      </c>
      <c r="BQ7" s="38" t="s">
        <v>102</v>
      </c>
      <c r="BR7" s="38">
        <v>29.23</v>
      </c>
      <c r="BS7" s="38">
        <v>33.840000000000003</v>
      </c>
      <c r="BT7" s="38">
        <v>35.97</v>
      </c>
      <c r="BU7" s="38">
        <v>35.96</v>
      </c>
      <c r="BV7" s="38" t="s">
        <v>102</v>
      </c>
      <c r="BW7" s="38">
        <v>69.87</v>
      </c>
      <c r="BX7" s="38">
        <v>74.3</v>
      </c>
      <c r="BY7" s="38">
        <v>72.260000000000005</v>
      </c>
      <c r="BZ7" s="38">
        <v>71.84</v>
      </c>
      <c r="CA7" s="38">
        <v>74.17</v>
      </c>
      <c r="CB7" s="38" t="s">
        <v>102</v>
      </c>
      <c r="CC7" s="38">
        <v>591.35</v>
      </c>
      <c r="CD7" s="38">
        <v>563.45000000000005</v>
      </c>
      <c r="CE7" s="38">
        <v>502.51</v>
      </c>
      <c r="CF7" s="38">
        <v>506.68</v>
      </c>
      <c r="CG7" s="38" t="s">
        <v>102</v>
      </c>
      <c r="CH7" s="38">
        <v>234.96</v>
      </c>
      <c r="CI7" s="38">
        <v>221.81</v>
      </c>
      <c r="CJ7" s="38">
        <v>230.02</v>
      </c>
      <c r="CK7" s="38">
        <v>228.47</v>
      </c>
      <c r="CL7" s="38">
        <v>218.56</v>
      </c>
      <c r="CM7" s="38" t="s">
        <v>102</v>
      </c>
      <c r="CN7" s="38">
        <v>56.36</v>
      </c>
      <c r="CO7" s="38">
        <v>51.31</v>
      </c>
      <c r="CP7" s="38">
        <v>59.19</v>
      </c>
      <c r="CQ7" s="38">
        <v>49.49</v>
      </c>
      <c r="CR7" s="38" t="s">
        <v>102</v>
      </c>
      <c r="CS7" s="38">
        <v>42.9</v>
      </c>
      <c r="CT7" s="38">
        <v>43.36</v>
      </c>
      <c r="CU7" s="38">
        <v>42.56</v>
      </c>
      <c r="CV7" s="38">
        <v>42.47</v>
      </c>
      <c r="CW7" s="38">
        <v>42.86</v>
      </c>
      <c r="CX7" s="38" t="s">
        <v>102</v>
      </c>
      <c r="CY7" s="38">
        <v>77.08</v>
      </c>
      <c r="CZ7" s="38">
        <v>78.5</v>
      </c>
      <c r="DA7" s="38">
        <v>79.03</v>
      </c>
      <c r="DB7" s="38">
        <v>80.06</v>
      </c>
      <c r="DC7" s="38" t="s">
        <v>102</v>
      </c>
      <c r="DD7" s="38">
        <v>83.5</v>
      </c>
      <c r="DE7" s="38">
        <v>83.06</v>
      </c>
      <c r="DF7" s="38">
        <v>83.32</v>
      </c>
      <c r="DG7" s="38">
        <v>83.75</v>
      </c>
      <c r="DH7" s="38">
        <v>84.2</v>
      </c>
      <c r="DI7" s="38" t="s">
        <v>102</v>
      </c>
      <c r="DJ7" s="38">
        <v>4.62</v>
      </c>
      <c r="DK7" s="38">
        <v>9.24</v>
      </c>
      <c r="DL7" s="38">
        <v>12.89</v>
      </c>
      <c r="DM7" s="38">
        <v>13.73</v>
      </c>
      <c r="DN7" s="38" t="s">
        <v>102</v>
      </c>
      <c r="DO7" s="38">
        <v>22.77</v>
      </c>
      <c r="DP7" s="38">
        <v>23.93</v>
      </c>
      <c r="DQ7" s="38">
        <v>24.68</v>
      </c>
      <c r="DR7" s="38">
        <v>24.68</v>
      </c>
      <c r="DS7" s="38">
        <v>25.37</v>
      </c>
      <c r="DT7" s="38" t="s">
        <v>102</v>
      </c>
      <c r="DU7" s="38">
        <v>0</v>
      </c>
      <c r="DV7" s="38">
        <v>0</v>
      </c>
      <c r="DW7" s="38">
        <v>0</v>
      </c>
      <c r="DX7" s="38">
        <v>0</v>
      </c>
      <c r="DY7" s="38" t="s">
        <v>102</v>
      </c>
      <c r="DZ7" s="38">
        <v>0</v>
      </c>
      <c r="EA7" s="38">
        <v>0</v>
      </c>
      <c r="EB7" s="38">
        <v>0.01</v>
      </c>
      <c r="EC7" s="38">
        <v>8.6199999999999992</v>
      </c>
      <c r="ED7" s="38">
        <v>6.2</v>
      </c>
      <c r="EE7" s="38" t="s">
        <v>102</v>
      </c>
      <c r="EF7" s="38">
        <v>0</v>
      </c>
      <c r="EG7" s="38">
        <v>0</v>
      </c>
      <c r="EH7" s="38">
        <v>0</v>
      </c>
      <c r="EI7" s="38">
        <v>0</v>
      </c>
      <c r="EJ7" s="38" t="s">
        <v>102</v>
      </c>
      <c r="EK7" s="38">
        <v>0.09</v>
      </c>
      <c r="EL7" s="38">
        <v>0.09</v>
      </c>
      <c r="EM7" s="38">
        <v>0.13</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若山　泰行</cp:lastModifiedBy>
  <dcterms:created xsi:type="dcterms:W3CDTF">2020-12-04T02:34:37Z</dcterms:created>
  <dcterms:modified xsi:type="dcterms:W3CDTF">2021-01-20T00:18:19Z</dcterms:modified>
</cp:coreProperties>
</file>