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YXoeyp2OrrianNX348vAVUCaKQb1LcrIrOvqEkyNGUzMViukbhoZLAYLJoRkR3+c+UFv+NiatlbAwFlF2NitA==" workbookSaltValue="OVjkavuoBgJZVihEJBBeC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D10" i="4"/>
  <c r="P10" i="4"/>
  <c r="I10" i="4"/>
  <c r="B10" i="4"/>
  <c r="AT8" i="4"/>
  <c r="AL8" i="4"/>
  <c r="W8" i="4"/>
  <c r="P8" i="4"/>
  <c r="B6" i="4"/>
</calcChain>
</file>

<file path=xl/sharedStrings.xml><?xml version="1.0" encoding="utf-8"?>
<sst xmlns="http://schemas.openxmlformats.org/spreadsheetml/2006/main" count="253" uniqueCount="117">
  <si>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</si>
  <si>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</si>
  <si>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</si>
  <si>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</si>
  <si>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</si>
  <si>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</si>
  <si>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</si>
  <si>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</si>
  <si>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</si>
  <si>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</si>
  <si>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</si>
  <si>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</si>
  <si>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</si>
  <si>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</si>
  <si>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</si>
  <si>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</si>
  <si>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</si>
  <si>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</si>
  <si>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</si>
  <si>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</si>
  <si>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</si>
  <si>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</si>
  <si>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</si>
  <si>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</si>
  <si>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</si>
  <si>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</si>
  <si>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</si>
  <si>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</si>
  <si>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</si>
  <si>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</si>
  <si>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</si>
  <si>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</si>
  <si>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</si>
  <si>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</si>
  <si>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</si>
  <si>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</si>
  <si>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</si>
  <si>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</si>
  <si>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</si>
  <si>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</si>
  <si>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</si>
  <si>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</si>
  <si>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</si>
  <si>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</si>
  <si>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</si>
  <si>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</si>
  <si>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</si>
  <si>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</si>
  <si>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</si>
  <si>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</si>
  <si>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</si>
  <si>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</si>
  <si>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</si>
  <si>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</si>
  <si>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</si>
  <si>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</si>
  <si>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</si>
  <si>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</si>
  <si>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</si>
  <si>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</si>
  <si>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</si>
  <si>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</si>
  <si>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</si>
  <si>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</si>
  <si>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</si>
  <si>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</si>
  <si>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</si>
  <si>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</si>
  <si>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</si>
  <si>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</si>
  <si>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</si>
  <si>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</si>
  <si>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</si>
  <si>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</si>
  <si>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</si>
  <si>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</si>
  <si>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</si>
  <si>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</si>
  <si>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</si>
  <si>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</si>
  <si>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</si>
  <si>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</si>
  <si>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</si>
  <si>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</si>
  <si>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</si>
  <si>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</si>
  <si>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</si>
  <si>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</si>
  <si>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</si>
  <si>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</si>
  <si>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</si>
  <si>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</si>
  <si>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</si>
  <si>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</si>
  <si>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</si>
  <si>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</si>
  <si>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</si>
  <si>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</si>
  <si>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</si>
  <si>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</si>
  <si>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</si>
  <si>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</si>
  <si>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</si>
  <si>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</si>
  <si>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</si>
  <si>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</si>
  <si>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</si>
  <si>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</si>
  <si>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</si>
  <si>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</si>
  <si>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</si>
  <si>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</si>
  <si>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</si>
  <si>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</si>
  <si>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
　類似団体の平均値を大きく下回っていますが、この数値は平成28年度から会計方式を変更したことによるもので、施設が新しいことを示している訳ではありません。建設から20年を超えて老朽化が進んでいる管渠や処理場が存在する点に留意する必要があります。
　また、耐用年数経過していないにもかかわらず老朽化の進んでいる管渠があり、このことへの対応も必要となっています。</t>
    <rPh sb="139" eb="141">
      <t>タイヨウ</t>
    </rPh>
    <rPh sb="141" eb="143">
      <t>ネンスウ</t>
    </rPh>
    <rPh sb="143" eb="145">
      <t>ケイカ</t>
    </rPh>
    <rPh sb="157" eb="160">
      <t>ロウキュウカ</t>
    </rPh>
    <rPh sb="161" eb="162">
      <t>スス</t>
    </rPh>
    <rPh sb="166" eb="168">
      <t>カンキョ</t>
    </rPh>
    <rPh sb="178" eb="180">
      <t>タイオウ</t>
    </rPh>
    <rPh sb="181" eb="183">
      <t>ヒツヨウ</t>
    </rPh>
    <phoneticPr fontId="4"/>
  </si>
  <si>
    <t>　本市の農業集落排水事業は、経費回収率、汚水処理原価ともに類似団体平均と比較して著しく悪い状況にあります。
　今後も引き続き、維持管理の削減と料金水準の見直しなどによる経営改善が必要です。
　また、今後汚水適正処理構想にもとづき、公共下水道への接続による施設の廃止などについても検討を進めていきます。
　なお、平成28年度から公営企業会計に移行したため、平成27年度の数値は表示していません。</t>
    <rPh sb="101" eb="103">
      <t>オスイ</t>
    </rPh>
    <rPh sb="103" eb="105">
      <t>テキセイ</t>
    </rPh>
    <rPh sb="105" eb="107">
      <t>ショリ</t>
    </rPh>
    <rPh sb="107" eb="109">
      <t>コウソウ</t>
    </rPh>
    <phoneticPr fontId="4"/>
  </si>
  <si>
    <t>○経常収支比率
　ほぼ100％となったものの、料金水準の見直しなど、経営改善に努める必要があります。
○累積欠損金比率
　類似団体の平均値を下回っているものの、経営改善に向けた取り組みにより累積欠損金が増えないよう努める必要があります。
○流動比率
　整備が完了し、企業債残高が着実に減少していることなどから、100％を超えています。
○企業債残高対事業規模比率
　類似団体の平均値を上回っていますが、企業債残高が減少していることから、減少傾向にあります。
○経費回収率・汚水処理原価
　処理区域内人口密度が低いことにより、経費回収率は類似団体の平均値を下回っており、また汚水処理原価は類似団体の平均値を大きく上回っており改善に努める必要があります。
○施設利用率
　類似団体の平均値を上回っていますが、処理区域内人口が減少傾向にあり、今後、施設利用率の低下が懸念されます。
○水洗化率
　類似団体の平均値を上回っていますが、普及啓発活動等による水洗化率の向上を図る必要があります。</t>
    <rPh sb="311" eb="313">
      <t>カイゼン</t>
    </rPh>
    <rPh sb="314" eb="315">
      <t>ツト</t>
    </rPh>
    <rPh sb="317" eb="3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</si>
</sst>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5E-4331-93A1-8D90F75B0975}"/>
            </c:ext>
          </c:extLst>
        </c:ser>
        <c:dLbls>
          <c:showLegendKey val="0"/>
          <c:showVal val="0"/>
          <c:showCatName val="0"/>
          <c:showSerName val="0"/>
          <c:showPercent val="0"/>
          <c:showBubbleSize val="0"/>
        </c:dLbls>
        <c:gapWidth val="150"/>
        <c:axId val="109845120"/>
        <c:axId val="10985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D55E-4331-93A1-8D90F75B0975}"/>
            </c:ext>
          </c:extLst>
        </c:ser>
        <c:dLbls>
          <c:showLegendKey val="0"/>
          <c:showVal val="0"/>
          <c:showCatName val="0"/>
          <c:showSerName val="0"/>
          <c:showPercent val="0"/>
          <c:showBubbleSize val="0"/>
        </c:dLbls>
        <c:marker val="1"/>
        <c:smooth val="0"/>
        <c:axId val="109845120"/>
        <c:axId val="109855488"/>
      </c:lineChart>
      <c:dateAx>
        <c:axId val="109845120"/>
        <c:scaling>
          <c:orientation val="minMax"/>
        </c:scaling>
        <c:delete val="1"/>
        <c:axPos val="b"/>
        <c:numFmt formatCode="&quot;H&quot;yy" sourceLinked="1"/>
        <c:majorTickMark val="none"/>
        <c:minorTickMark val="none"/>
        <c:tickLblPos val="none"/>
        <c:crossAx val="109855488"/>
        <c:crosses val="autoZero"/>
        <c:auto val="1"/>
        <c:lblOffset val="100"/>
        <c:baseTimeUnit val="years"/>
      </c:dateAx>
      <c:valAx>
        <c:axId val="1098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67.849999999999994</c:v>
                </c:pt>
                <c:pt idx="2">
                  <c:v>67.09</c:v>
                </c:pt>
                <c:pt idx="3">
                  <c:v>69.72</c:v>
                </c:pt>
                <c:pt idx="4">
                  <c:v>66.61</c:v>
                </c:pt>
              </c:numCache>
            </c:numRef>
          </c:val>
          <c:extLst xmlns:c16r2="http://schemas.microsoft.com/office/drawing/2015/06/chart">
            <c:ext xmlns:c16="http://schemas.microsoft.com/office/drawing/2014/chart" uri="{C3380CC4-5D6E-409C-BE32-E72D297353CC}">
              <c16:uniqueId val="{00000000-2E22-41CB-A35B-9008731AA9C0}"/>
            </c:ext>
          </c:extLst>
        </c:ser>
        <c:dLbls>
          <c:showLegendKey val="0"/>
          <c:showVal val="0"/>
          <c:showCatName val="0"/>
          <c:showSerName val="0"/>
          <c:showPercent val="0"/>
          <c:showBubbleSize val="0"/>
        </c:dLbls>
        <c:gapWidth val="150"/>
        <c:axId val="110406272"/>
        <c:axId val="1104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2E22-41CB-A35B-9008731AA9C0}"/>
            </c:ext>
          </c:extLst>
        </c:ser>
        <c:dLbls>
          <c:showLegendKey val="0"/>
          <c:showVal val="0"/>
          <c:showCatName val="0"/>
          <c:showSerName val="0"/>
          <c:showPercent val="0"/>
          <c:showBubbleSize val="0"/>
        </c:dLbls>
        <c:marker val="1"/>
        <c:smooth val="0"/>
        <c:axId val="110406272"/>
        <c:axId val="110408448"/>
      </c:lineChart>
      <c:dateAx>
        <c:axId val="110406272"/>
        <c:scaling>
          <c:orientation val="minMax"/>
        </c:scaling>
        <c:delete val="1"/>
        <c:axPos val="b"/>
        <c:numFmt formatCode="&quot;H&quot;yy" sourceLinked="1"/>
        <c:majorTickMark val="none"/>
        <c:minorTickMark val="none"/>
        <c:tickLblPos val="none"/>
        <c:crossAx val="110408448"/>
        <c:crosses val="autoZero"/>
        <c:auto val="1"/>
        <c:lblOffset val="100"/>
        <c:baseTimeUnit val="years"/>
      </c:dateAx>
      <c:valAx>
        <c:axId val="1104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87.83</c:v>
                </c:pt>
                <c:pt idx="2">
                  <c:v>88.45</c:v>
                </c:pt>
                <c:pt idx="3">
                  <c:v>88.1</c:v>
                </c:pt>
                <c:pt idx="4">
                  <c:v>87.88</c:v>
                </c:pt>
              </c:numCache>
            </c:numRef>
          </c:val>
          <c:extLst xmlns:c16r2="http://schemas.microsoft.com/office/drawing/2015/06/chart">
            <c:ext xmlns:c16="http://schemas.microsoft.com/office/drawing/2014/chart" uri="{C3380CC4-5D6E-409C-BE32-E72D297353CC}">
              <c16:uniqueId val="{00000000-20CB-423D-8E69-CA2215E1FD1E}"/>
            </c:ext>
          </c:extLst>
        </c:ser>
        <c:dLbls>
          <c:showLegendKey val="0"/>
          <c:showVal val="0"/>
          <c:showCatName val="0"/>
          <c:showSerName val="0"/>
          <c:showPercent val="0"/>
          <c:showBubbleSize val="0"/>
        </c:dLbls>
        <c:gapWidth val="150"/>
        <c:axId val="110525440"/>
        <c:axId val="11053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20CB-423D-8E69-CA2215E1FD1E}"/>
            </c:ext>
          </c:extLst>
        </c:ser>
        <c:dLbls>
          <c:showLegendKey val="0"/>
          <c:showVal val="0"/>
          <c:showCatName val="0"/>
          <c:showSerName val="0"/>
          <c:showPercent val="0"/>
          <c:showBubbleSize val="0"/>
        </c:dLbls>
        <c:marker val="1"/>
        <c:smooth val="0"/>
        <c:axId val="110525440"/>
        <c:axId val="110531712"/>
      </c:lineChart>
      <c:dateAx>
        <c:axId val="110525440"/>
        <c:scaling>
          <c:orientation val="minMax"/>
        </c:scaling>
        <c:delete val="1"/>
        <c:axPos val="b"/>
        <c:numFmt formatCode="&quot;H&quot;yy" sourceLinked="1"/>
        <c:majorTickMark val="none"/>
        <c:minorTickMark val="none"/>
        <c:tickLblPos val="none"/>
        <c:crossAx val="110531712"/>
        <c:crosses val="autoZero"/>
        <c:auto val="1"/>
        <c:lblOffset val="100"/>
        <c:baseTimeUnit val="years"/>
      </c:dateAx>
      <c:valAx>
        <c:axId val="1105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78.760000000000005</c:v>
                </c:pt>
                <c:pt idx="2">
                  <c:v>95.13</c:v>
                </c:pt>
                <c:pt idx="3">
                  <c:v>98.68</c:v>
                </c:pt>
                <c:pt idx="4">
                  <c:v>97.95</c:v>
                </c:pt>
              </c:numCache>
            </c:numRef>
          </c:val>
          <c:extLst xmlns:c16r2="http://schemas.microsoft.com/office/drawing/2015/06/chart">
            <c:ext xmlns:c16="http://schemas.microsoft.com/office/drawing/2014/chart" uri="{C3380CC4-5D6E-409C-BE32-E72D297353CC}">
              <c16:uniqueId val="{00000000-0AC5-4C28-9DD6-536FC111F0A1}"/>
            </c:ext>
          </c:extLst>
        </c:ser>
        <c:dLbls>
          <c:showLegendKey val="0"/>
          <c:showVal val="0"/>
          <c:showCatName val="0"/>
          <c:showSerName val="0"/>
          <c:showPercent val="0"/>
          <c:showBubbleSize val="0"/>
        </c:dLbls>
        <c:gapWidth val="150"/>
        <c:axId val="109882368"/>
        <c:axId val="10989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99.66</c:v>
                </c:pt>
                <c:pt idx="2">
                  <c:v>100.95</c:v>
                </c:pt>
                <c:pt idx="3">
                  <c:v>101.77</c:v>
                </c:pt>
                <c:pt idx="4">
                  <c:v>103.6</c:v>
                </c:pt>
              </c:numCache>
            </c:numRef>
          </c:val>
          <c:smooth val="0"/>
          <c:extLst xmlns:c16r2="http://schemas.microsoft.com/office/drawing/2015/06/chart">
            <c:ext xmlns:c16="http://schemas.microsoft.com/office/drawing/2014/chart" uri="{C3380CC4-5D6E-409C-BE32-E72D297353CC}">
              <c16:uniqueId val="{00000001-0AC5-4C28-9DD6-536FC111F0A1}"/>
            </c:ext>
          </c:extLst>
        </c:ser>
        <c:dLbls>
          <c:showLegendKey val="0"/>
          <c:showVal val="0"/>
          <c:showCatName val="0"/>
          <c:showSerName val="0"/>
          <c:showPercent val="0"/>
          <c:showBubbleSize val="0"/>
        </c:dLbls>
        <c:marker val="1"/>
        <c:smooth val="0"/>
        <c:axId val="109882368"/>
        <c:axId val="109892736"/>
      </c:lineChart>
      <c:dateAx>
        <c:axId val="109882368"/>
        <c:scaling>
          <c:orientation val="minMax"/>
        </c:scaling>
        <c:delete val="1"/>
        <c:axPos val="b"/>
        <c:numFmt formatCode="&quot;H&quot;yy" sourceLinked="1"/>
        <c:majorTickMark val="none"/>
        <c:minorTickMark val="none"/>
        <c:tickLblPos val="none"/>
        <c:crossAx val="109892736"/>
        <c:crosses val="autoZero"/>
        <c:auto val="1"/>
        <c:lblOffset val="100"/>
        <c:baseTimeUnit val="years"/>
      </c:dateAx>
      <c:valAx>
        <c:axId val="1098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4.07</c:v>
                </c:pt>
                <c:pt idx="2">
                  <c:v>8.14</c:v>
                </c:pt>
                <c:pt idx="3">
                  <c:v>11.88</c:v>
                </c:pt>
                <c:pt idx="4">
                  <c:v>15.44</c:v>
                </c:pt>
              </c:numCache>
            </c:numRef>
          </c:val>
          <c:extLst xmlns:c16r2="http://schemas.microsoft.com/office/drawing/2015/06/chart">
            <c:ext xmlns:c16="http://schemas.microsoft.com/office/drawing/2014/chart" uri="{C3380CC4-5D6E-409C-BE32-E72D297353CC}">
              <c16:uniqueId val="{00000000-96CE-4568-BC4E-4A2ED83EFC47}"/>
            </c:ext>
          </c:extLst>
        </c:ser>
        <c:dLbls>
          <c:showLegendKey val="0"/>
          <c:showVal val="0"/>
          <c:showCatName val="0"/>
          <c:showSerName val="0"/>
          <c:showPercent val="0"/>
          <c:showBubbleSize val="0"/>
        </c:dLbls>
        <c:gapWidth val="150"/>
        <c:axId val="110046592"/>
        <c:axId val="11007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22.9</c:v>
                </c:pt>
                <c:pt idx="2">
                  <c:v>24.87</c:v>
                </c:pt>
                <c:pt idx="3">
                  <c:v>24.13</c:v>
                </c:pt>
                <c:pt idx="4">
                  <c:v>23.06</c:v>
                </c:pt>
              </c:numCache>
            </c:numRef>
          </c:val>
          <c:smooth val="0"/>
          <c:extLst xmlns:c16r2="http://schemas.microsoft.com/office/drawing/2015/06/chart">
            <c:ext xmlns:c16="http://schemas.microsoft.com/office/drawing/2014/chart" uri="{C3380CC4-5D6E-409C-BE32-E72D297353CC}">
              <c16:uniqueId val="{00000001-96CE-4568-BC4E-4A2ED83EFC47}"/>
            </c:ext>
          </c:extLst>
        </c:ser>
        <c:dLbls>
          <c:showLegendKey val="0"/>
          <c:showVal val="0"/>
          <c:showCatName val="0"/>
          <c:showSerName val="0"/>
          <c:showPercent val="0"/>
          <c:showBubbleSize val="0"/>
        </c:dLbls>
        <c:marker val="1"/>
        <c:smooth val="0"/>
        <c:axId val="110046592"/>
        <c:axId val="110073344"/>
      </c:lineChart>
      <c:dateAx>
        <c:axId val="110046592"/>
        <c:scaling>
          <c:orientation val="minMax"/>
        </c:scaling>
        <c:delete val="1"/>
        <c:axPos val="b"/>
        <c:numFmt formatCode="&quot;H&quot;yy" sourceLinked="1"/>
        <c:majorTickMark val="none"/>
        <c:minorTickMark val="none"/>
        <c:tickLblPos val="none"/>
        <c:crossAx val="110073344"/>
        <c:crosses val="autoZero"/>
        <c:auto val="1"/>
        <c:lblOffset val="100"/>
        <c:baseTimeUnit val="years"/>
      </c:dateAx>
      <c:valAx>
        <c:axId val="1100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A2-4C7F-87F6-176C3CAEFD35}"/>
            </c:ext>
          </c:extLst>
        </c:ser>
        <c:dLbls>
          <c:showLegendKey val="0"/>
          <c:showVal val="0"/>
          <c:showCatName val="0"/>
          <c:showSerName val="0"/>
          <c:showPercent val="0"/>
          <c:showBubbleSize val="0"/>
        </c:dLbls>
        <c:gapWidth val="150"/>
        <c:axId val="110436352"/>
        <c:axId val="11043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BA2-4C7F-87F6-176C3CAEFD35}"/>
            </c:ext>
          </c:extLst>
        </c:ser>
        <c:dLbls>
          <c:showLegendKey val="0"/>
          <c:showVal val="0"/>
          <c:showCatName val="0"/>
          <c:showSerName val="0"/>
          <c:showPercent val="0"/>
          <c:showBubbleSize val="0"/>
        </c:dLbls>
        <c:marker val="1"/>
        <c:smooth val="0"/>
        <c:axId val="110436352"/>
        <c:axId val="110438272"/>
      </c:lineChart>
      <c:dateAx>
        <c:axId val="110436352"/>
        <c:scaling>
          <c:orientation val="minMax"/>
        </c:scaling>
        <c:delete val="1"/>
        <c:axPos val="b"/>
        <c:numFmt formatCode="&quot;H&quot;yy" sourceLinked="1"/>
        <c:majorTickMark val="none"/>
        <c:minorTickMark val="none"/>
        <c:tickLblPos val="none"/>
        <c:crossAx val="110438272"/>
        <c:crosses val="autoZero"/>
        <c:auto val="1"/>
        <c:lblOffset val="100"/>
        <c:baseTimeUnit val="years"/>
      </c:dateAx>
      <c:valAx>
        <c:axId val="1104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124.03</c:v>
                </c:pt>
                <c:pt idx="2">
                  <c:v>129.46</c:v>
                </c:pt>
                <c:pt idx="3">
                  <c:v>136.06</c:v>
                </c:pt>
                <c:pt idx="4">
                  <c:v>140.13</c:v>
                </c:pt>
              </c:numCache>
            </c:numRef>
          </c:val>
          <c:extLst xmlns:c16r2="http://schemas.microsoft.com/office/drawing/2015/06/chart">
            <c:ext xmlns:c16="http://schemas.microsoft.com/office/drawing/2014/chart" uri="{C3380CC4-5D6E-409C-BE32-E72D297353CC}">
              <c16:uniqueId val="{00000000-0861-47D8-8944-F00076D09117}"/>
            </c:ext>
          </c:extLst>
        </c:ser>
        <c:dLbls>
          <c:showLegendKey val="0"/>
          <c:showVal val="0"/>
          <c:showCatName val="0"/>
          <c:showSerName val="0"/>
          <c:showPercent val="0"/>
          <c:showBubbleSize val="0"/>
        </c:dLbls>
        <c:gapWidth val="150"/>
        <c:axId val="110488576"/>
        <c:axId val="11016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225.39</c:v>
                </c:pt>
                <c:pt idx="2">
                  <c:v>224.04</c:v>
                </c:pt>
                <c:pt idx="3">
                  <c:v>227.4</c:v>
                </c:pt>
                <c:pt idx="4">
                  <c:v>193.99</c:v>
                </c:pt>
              </c:numCache>
            </c:numRef>
          </c:val>
          <c:smooth val="0"/>
          <c:extLst xmlns:c16r2="http://schemas.microsoft.com/office/drawing/2015/06/chart">
            <c:ext xmlns:c16="http://schemas.microsoft.com/office/drawing/2014/chart" uri="{C3380CC4-5D6E-409C-BE32-E72D297353CC}">
              <c16:uniqueId val="{00000001-0861-47D8-8944-F00076D09117}"/>
            </c:ext>
          </c:extLst>
        </c:ser>
        <c:dLbls>
          <c:showLegendKey val="0"/>
          <c:showVal val="0"/>
          <c:showCatName val="0"/>
          <c:showSerName val="0"/>
          <c:showPercent val="0"/>
          <c:showBubbleSize val="0"/>
        </c:dLbls>
        <c:marker val="1"/>
        <c:smooth val="0"/>
        <c:axId val="110488576"/>
        <c:axId val="110166400"/>
      </c:lineChart>
      <c:dateAx>
        <c:axId val="110488576"/>
        <c:scaling>
          <c:orientation val="minMax"/>
        </c:scaling>
        <c:delete val="1"/>
        <c:axPos val="b"/>
        <c:numFmt formatCode="&quot;H&quot;yy" sourceLinked="1"/>
        <c:majorTickMark val="none"/>
        <c:minorTickMark val="none"/>
        <c:tickLblPos val="none"/>
        <c:crossAx val="110166400"/>
        <c:crosses val="autoZero"/>
        <c:auto val="1"/>
        <c:lblOffset val="100"/>
        <c:baseTimeUnit val="years"/>
      </c:dateAx>
      <c:valAx>
        <c:axId val="1101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188.3</c:v>
                </c:pt>
                <c:pt idx="2">
                  <c:v>168.35</c:v>
                </c:pt>
                <c:pt idx="3">
                  <c:v>151.41</c:v>
                </c:pt>
                <c:pt idx="4">
                  <c:v>162.84</c:v>
                </c:pt>
              </c:numCache>
            </c:numRef>
          </c:val>
          <c:extLst xmlns:c16r2="http://schemas.microsoft.com/office/drawing/2015/06/chart">
            <c:ext xmlns:c16="http://schemas.microsoft.com/office/drawing/2014/chart" uri="{C3380CC4-5D6E-409C-BE32-E72D297353CC}">
              <c16:uniqueId val="{00000000-D566-431B-9CA4-7861982414ED}"/>
            </c:ext>
          </c:extLst>
        </c:ser>
        <c:dLbls>
          <c:showLegendKey val="0"/>
          <c:showVal val="0"/>
          <c:showCatName val="0"/>
          <c:showSerName val="0"/>
          <c:showPercent val="0"/>
          <c:showBubbleSize val="0"/>
        </c:dLbls>
        <c:gapWidth val="150"/>
        <c:axId val="110193664"/>
        <c:axId val="11019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31.84</c:v>
                </c:pt>
                <c:pt idx="2">
                  <c:v>29.91</c:v>
                </c:pt>
                <c:pt idx="3">
                  <c:v>29.54</c:v>
                </c:pt>
                <c:pt idx="4">
                  <c:v>26.99</c:v>
                </c:pt>
              </c:numCache>
            </c:numRef>
          </c:val>
          <c:smooth val="0"/>
          <c:extLst xmlns:c16r2="http://schemas.microsoft.com/office/drawing/2015/06/chart">
            <c:ext xmlns:c16="http://schemas.microsoft.com/office/drawing/2014/chart" uri="{C3380CC4-5D6E-409C-BE32-E72D297353CC}">
              <c16:uniqueId val="{00000001-D566-431B-9CA4-7861982414ED}"/>
            </c:ext>
          </c:extLst>
        </c:ser>
        <c:dLbls>
          <c:showLegendKey val="0"/>
          <c:showVal val="0"/>
          <c:showCatName val="0"/>
          <c:showSerName val="0"/>
          <c:showPercent val="0"/>
          <c:showBubbleSize val="0"/>
        </c:dLbls>
        <c:marker val="1"/>
        <c:smooth val="0"/>
        <c:axId val="110193664"/>
        <c:axId val="110195840"/>
      </c:lineChart>
      <c:dateAx>
        <c:axId val="110193664"/>
        <c:scaling>
          <c:orientation val="minMax"/>
        </c:scaling>
        <c:delete val="1"/>
        <c:axPos val="b"/>
        <c:numFmt formatCode="&quot;H&quot;yy" sourceLinked="1"/>
        <c:majorTickMark val="none"/>
        <c:minorTickMark val="none"/>
        <c:tickLblPos val="none"/>
        <c:crossAx val="110195840"/>
        <c:crosses val="autoZero"/>
        <c:auto val="1"/>
        <c:lblOffset val="100"/>
        <c:baseTimeUnit val="years"/>
      </c:dateAx>
      <c:valAx>
        <c:axId val="1101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2170.17</c:v>
                </c:pt>
                <c:pt idx="2">
                  <c:v>1995.81</c:v>
                </c:pt>
                <c:pt idx="3">
                  <c:v>1876.35</c:v>
                </c:pt>
                <c:pt idx="4">
                  <c:v>1799.05</c:v>
                </c:pt>
              </c:numCache>
            </c:numRef>
          </c:val>
          <c:extLst xmlns:c16r2="http://schemas.microsoft.com/office/drawing/2015/06/chart">
            <c:ext xmlns:c16="http://schemas.microsoft.com/office/drawing/2014/chart" uri="{C3380CC4-5D6E-409C-BE32-E72D297353CC}">
              <c16:uniqueId val="{00000000-9328-4162-8DD3-945754946A1D}"/>
            </c:ext>
          </c:extLst>
        </c:ser>
        <c:dLbls>
          <c:showLegendKey val="0"/>
          <c:showVal val="0"/>
          <c:showCatName val="0"/>
          <c:showSerName val="0"/>
          <c:showPercent val="0"/>
          <c:showBubbleSize val="0"/>
        </c:dLbls>
        <c:gapWidth val="150"/>
        <c:axId val="110247296"/>
        <c:axId val="11025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9328-4162-8DD3-945754946A1D}"/>
            </c:ext>
          </c:extLst>
        </c:ser>
        <c:dLbls>
          <c:showLegendKey val="0"/>
          <c:showVal val="0"/>
          <c:showCatName val="0"/>
          <c:showSerName val="0"/>
          <c:showPercent val="0"/>
          <c:showBubbleSize val="0"/>
        </c:dLbls>
        <c:marker val="1"/>
        <c:smooth val="0"/>
        <c:axId val="110247296"/>
        <c:axId val="110253568"/>
      </c:lineChart>
      <c:dateAx>
        <c:axId val="110247296"/>
        <c:scaling>
          <c:orientation val="minMax"/>
        </c:scaling>
        <c:delete val="1"/>
        <c:axPos val="b"/>
        <c:numFmt formatCode="&quot;H&quot;yy" sourceLinked="1"/>
        <c:majorTickMark val="none"/>
        <c:minorTickMark val="none"/>
        <c:tickLblPos val="none"/>
        <c:crossAx val="110253568"/>
        <c:crosses val="autoZero"/>
        <c:auto val="1"/>
        <c:lblOffset val="100"/>
        <c:baseTimeUnit val="years"/>
      </c:dateAx>
      <c:valAx>
        <c:axId val="1102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48.57</c:v>
                </c:pt>
                <c:pt idx="2">
                  <c:v>42.5</c:v>
                </c:pt>
                <c:pt idx="3">
                  <c:v>53.7</c:v>
                </c:pt>
                <c:pt idx="4">
                  <c:v>56.06</c:v>
                </c:pt>
              </c:numCache>
            </c:numRef>
          </c:val>
          <c:extLst xmlns:c16r2="http://schemas.microsoft.com/office/drawing/2015/06/chart">
            <c:ext xmlns:c16="http://schemas.microsoft.com/office/drawing/2014/chart" uri="{C3380CC4-5D6E-409C-BE32-E72D297353CC}">
              <c16:uniqueId val="{00000000-26C2-4630-B541-7B400E3F34DC}"/>
            </c:ext>
          </c:extLst>
        </c:ser>
        <c:dLbls>
          <c:showLegendKey val="0"/>
          <c:showVal val="0"/>
          <c:showCatName val="0"/>
          <c:showSerName val="0"/>
          <c:showPercent val="0"/>
          <c:showBubbleSize val="0"/>
        </c:dLbls>
        <c:gapWidth val="150"/>
        <c:axId val="110262144"/>
        <c:axId val="11028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26C2-4630-B541-7B400E3F34DC}"/>
            </c:ext>
          </c:extLst>
        </c:ser>
        <c:dLbls>
          <c:showLegendKey val="0"/>
          <c:showVal val="0"/>
          <c:showCatName val="0"/>
          <c:showSerName val="0"/>
          <c:showPercent val="0"/>
          <c:showBubbleSize val="0"/>
        </c:dLbls>
        <c:marker val="1"/>
        <c:smooth val="0"/>
        <c:axId val="110262144"/>
        <c:axId val="110288896"/>
      </c:lineChart>
      <c:dateAx>
        <c:axId val="110262144"/>
        <c:scaling>
          <c:orientation val="minMax"/>
        </c:scaling>
        <c:delete val="1"/>
        <c:axPos val="b"/>
        <c:numFmt formatCode="&quot;H&quot;yy" sourceLinked="1"/>
        <c:majorTickMark val="none"/>
        <c:minorTickMark val="none"/>
        <c:tickLblPos val="none"/>
        <c:crossAx val="110288896"/>
        <c:crosses val="autoZero"/>
        <c:auto val="1"/>
        <c:lblOffset val="100"/>
        <c:baseTimeUnit val="years"/>
      </c:dateAx>
      <c:valAx>
        <c:axId val="1102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441.76</c:v>
                </c:pt>
                <c:pt idx="2">
                  <c:v>514.71</c:v>
                </c:pt>
                <c:pt idx="3">
                  <c:v>408.12</c:v>
                </c:pt>
                <c:pt idx="4">
                  <c:v>399.93</c:v>
                </c:pt>
              </c:numCache>
            </c:numRef>
          </c:val>
          <c:extLst xmlns:c16r2="http://schemas.microsoft.com/office/drawing/2015/06/chart">
            <c:ext xmlns:c16="http://schemas.microsoft.com/office/drawing/2014/chart" uri="{C3380CC4-5D6E-409C-BE32-E72D297353CC}">
              <c16:uniqueId val="{00000000-0E0A-4359-91F7-A93E0316C4A4}"/>
            </c:ext>
          </c:extLst>
        </c:ser>
        <c:dLbls>
          <c:showLegendKey val="0"/>
          <c:showVal val="0"/>
          <c:showCatName val="0"/>
          <c:showSerName val="0"/>
          <c:showPercent val="0"/>
          <c:showBubbleSize val="0"/>
        </c:dLbls>
        <c:gapWidth val="150"/>
        <c:axId val="110385408"/>
        <c:axId val="1103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0E0A-4359-91F7-A93E0316C4A4}"/>
            </c:ext>
          </c:extLst>
        </c:ser>
        <c:dLbls>
          <c:showLegendKey val="0"/>
          <c:showVal val="0"/>
          <c:showCatName val="0"/>
          <c:showSerName val="0"/>
          <c:showPercent val="0"/>
          <c:showBubbleSize val="0"/>
        </c:dLbls>
        <c:marker val="1"/>
        <c:smooth val="0"/>
        <c:axId val="110385408"/>
        <c:axId val="110391680"/>
      </c:lineChart>
      <c:dateAx>
        <c:axId val="110385408"/>
        <c:scaling>
          <c:orientation val="minMax"/>
        </c:scaling>
        <c:delete val="1"/>
        <c:axPos val="b"/>
        <c:numFmt formatCode="&quot;H&quot;yy" sourceLinked="1"/>
        <c:majorTickMark val="none"/>
        <c:minorTickMark val="none"/>
        <c:tickLblPos val="none"/>
        <c:crossAx val="110391680"/>
        <c:crosses val="autoZero"/>
        <c:auto val="1"/>
        <c:lblOffset val="100"/>
        <c:baseTimeUnit val="years"/>
      </c:dateAx>
      <c:valAx>
        <c:axId val="1103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広島県　東広島市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63">
        <f>データ!S6</f>
        <v>188779</v>
      </c>
      <c r="AM8" s="63"/>
      <c r="AN8" s="63"/>
      <c r="AO8" s="63"/>
      <c r="AP8" s="63"/>
      <c r="AQ8" s="63"/>
      <c r="AR8" s="63"/>
      <c r="AS8" s="63"/>
      <c r="AT8" s="62">
        <f>データ!T6</f>
        <v>635.16</v>
      </c>
      <c r="AU8" s="62"/>
      <c r="AV8" s="62"/>
      <c r="AW8" s="62"/>
      <c r="AX8" s="62"/>
      <c r="AY8" s="62"/>
      <c r="AZ8" s="62"/>
      <c r="BA8" s="62"/>
      <c r="BB8" s="62">
        <f>データ!U6</f>
        <v>297.20999999999998</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68.3</v>
      </c>
      <c r="J10" s="62"/>
      <c r="K10" s="62"/>
      <c r="L10" s="62"/>
      <c r="M10" s="62"/>
      <c r="N10" s="62"/>
      <c r="O10" s="62"/>
      <c r="P10" s="62">
        <f>データ!P6</f>
        <v>1.37</v>
      </c>
      <c r="Q10" s="62"/>
      <c r="R10" s="62"/>
      <c r="S10" s="62"/>
      <c r="T10" s="62"/>
      <c r="U10" s="62"/>
      <c r="V10" s="62"/>
      <c r="W10" s="62">
        <f>データ!Q6</f>
        <v>72.069999999999993</v>
      </c>
      <c r="X10" s="62"/>
      <c r="Y10" s="62"/>
      <c r="Z10" s="62"/>
      <c r="AA10" s="62"/>
      <c r="AB10" s="62"/>
      <c r="AC10" s="62"/>
      <c r="AD10" s="63">
        <f>データ!R6</f>
        <v>3850</v>
      </c>
      <c r="AE10" s="63"/>
      <c r="AF10" s="63"/>
      <c r="AG10" s="63"/>
      <c r="AH10" s="63"/>
      <c r="AI10" s="63"/>
      <c r="AJ10" s="63"/>
      <c r="AK10" s="2"/>
      <c r="AL10" s="63">
        <f>データ!V6</f>
        <v>2583</v>
      </c>
      <c r="AM10" s="63"/>
      <c r="AN10" s="63"/>
      <c r="AO10" s="63"/>
      <c r="AP10" s="63"/>
      <c r="AQ10" s="63"/>
      <c r="AR10" s="63"/>
      <c r="AS10" s="63"/>
      <c r="AT10" s="62">
        <f>データ!W6</f>
        <v>0.66</v>
      </c>
      <c r="AU10" s="62"/>
      <c r="AV10" s="62"/>
      <c r="AW10" s="62"/>
      <c r="AX10" s="62"/>
      <c r="AY10" s="62"/>
      <c r="AZ10" s="62"/>
      <c r="BA10" s="62"/>
      <c r="BB10" s="62">
        <f>データ!X6</f>
        <v>3913.64</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114</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4CUOeKgMZ+bGectpZq2F3n6W2Ex2bA2X0j4fvlwzUAy9JovlOPkh9C6CQIh6cDJ9Y0yEGWLVirArsOPOEUF/qg==" saltValue="aadnfAO3nI1a8j5EwEYN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342122</v>
      </c>
      <c r="D6" s="33">
        <f t="shared" si="3"/>
        <v>46</v>
      </c>
      <c r="E6" s="33">
        <f t="shared" si="3"/>
        <v>17</v>
      </c>
      <c r="F6" s="33">
        <f t="shared" si="3"/>
        <v>5</v>
      </c>
      <c r="G6" s="33">
        <f t="shared" si="3"/>
        <v>0</v>
      </c>
      <c r="H6" s="33" t="str">
        <f t="shared" si="3"/>
        <v>広島県　東広島市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68.3</v>
      </c>
      <c r="P6" s="34">
        <f t="shared" si="3"/>
        <v>1.37</v>
      </c>
      <c r="Q6" s="34">
        <f t="shared" si="3"/>
        <v>72.069999999999993</v>
      </c>
      <c r="R6" s="34">
        <f t="shared" si="3"/>
        <v>3850</v>
      </c>
      <c r="S6" s="34">
        <f t="shared" si="3"/>
        <v>188779</v>
      </c>
      <c r="T6" s="34">
        <f t="shared" si="3"/>
        <v>635.16</v>
      </c>
      <c r="U6" s="34">
        <f t="shared" si="3"/>
        <v>297.20999999999998</v>
      </c>
      <c r="V6" s="34">
        <f t="shared" si="3"/>
        <v>2583</v>
      </c>
      <c r="W6" s="34">
        <f t="shared" si="3"/>
        <v>0.66</v>
      </c>
      <c r="X6" s="34">
        <f t="shared" si="3"/>
        <v>3913.64</v>
      </c>
      <c r="Y6" s="35" t="str">
        <f>IF(Y7="",NA(),Y7)</f>
        <v>-</v>
      </c>
      <c r="Z6" s="35">
        <f t="shared" ref="Z6:AH6" si="4">IF(Z7="",NA(),Z7)</f>
        <v>78.760000000000005</v>
      </c>
      <c r="AA6" s="35">
        <f t="shared" si="4"/>
        <v>95.13</v>
      </c>
      <c r="AB6" s="35">
        <f t="shared" si="4"/>
        <v>98.68</v>
      </c>
      <c r="AC6" s="35">
        <f t="shared" si="4"/>
        <v>97.95</v>
      </c>
      <c r="AD6" s="35" t="str">
        <f t="shared" si="4"/>
        <v>-</v>
      </c>
      <c r="AE6" s="35">
        <f t="shared" si="4"/>
        <v>99.66</v>
      </c>
      <c r="AF6" s="35">
        <f t="shared" si="4"/>
        <v>100.95</v>
      </c>
      <c r="AG6" s="35">
        <f t="shared" si="4"/>
        <v>101.77</v>
      </c>
      <c r="AH6" s="35">
        <f t="shared" si="4"/>
        <v>103.6</v>
      </c>
      <c r="AI6" s="34" t="str">
        <f>IF(AI7="","",IF(AI7="-","【-】","【"&amp;SUBSTITUTE(TEXT(AI7,"#,##0.00"),"-","△")&amp;"】"))</f>
        <v>【102.97】</v>
      </c>
      <c r="AJ6" s="35" t="str">
        <f>IF(AJ7="",NA(),AJ7)</f>
        <v>-</v>
      </c>
      <c r="AK6" s="35">
        <f t="shared" ref="AK6:AS6" si="5">IF(AK7="",NA(),AK7)</f>
        <v>124.03</v>
      </c>
      <c r="AL6" s="35">
        <f t="shared" si="5"/>
        <v>129.46</v>
      </c>
      <c r="AM6" s="35">
        <f t="shared" si="5"/>
        <v>136.06</v>
      </c>
      <c r="AN6" s="35">
        <f t="shared" si="5"/>
        <v>140.13</v>
      </c>
      <c r="AO6" s="35" t="str">
        <f t="shared" si="5"/>
        <v>-</v>
      </c>
      <c r="AP6" s="35">
        <f t="shared" si="5"/>
        <v>225.39</v>
      </c>
      <c r="AQ6" s="35">
        <f t="shared" si="5"/>
        <v>224.04</v>
      </c>
      <c r="AR6" s="35">
        <f t="shared" si="5"/>
        <v>227.4</v>
      </c>
      <c r="AS6" s="35">
        <f t="shared" si="5"/>
        <v>193.99</v>
      </c>
      <c r="AT6" s="34" t="str">
        <f>IF(AT7="","",IF(AT7="-","【-】","【"&amp;SUBSTITUTE(TEXT(AT7,"#,##0.00"),"-","△")&amp;"】"))</f>
        <v>【165.48】</v>
      </c>
      <c r="AU6" s="35" t="str">
        <f>IF(AU7="",NA(),AU7)</f>
        <v>-</v>
      </c>
      <c r="AV6" s="35">
        <f t="shared" ref="AV6:BD6" si="6">IF(AV7="",NA(),AV7)</f>
        <v>188.3</v>
      </c>
      <c r="AW6" s="35">
        <f t="shared" si="6"/>
        <v>168.35</v>
      </c>
      <c r="AX6" s="35">
        <f t="shared" si="6"/>
        <v>151.41</v>
      </c>
      <c r="AY6" s="35">
        <f t="shared" si="6"/>
        <v>162.84</v>
      </c>
      <c r="AZ6" s="35" t="str">
        <f t="shared" si="6"/>
        <v>-</v>
      </c>
      <c r="BA6" s="35">
        <f t="shared" si="6"/>
        <v>31.84</v>
      </c>
      <c r="BB6" s="35">
        <f t="shared" si="6"/>
        <v>29.91</v>
      </c>
      <c r="BC6" s="35">
        <f t="shared" si="6"/>
        <v>29.54</v>
      </c>
      <c r="BD6" s="35">
        <f t="shared" si="6"/>
        <v>26.99</v>
      </c>
      <c r="BE6" s="34" t="str">
        <f>IF(BE7="","",IF(BE7="-","【-】","【"&amp;SUBSTITUTE(TEXT(BE7,"#,##0.00"),"-","△")&amp;"】"))</f>
        <v>【33.84】</v>
      </c>
      <c r="BF6" s="35" t="str">
        <f>IF(BF7="",NA(),BF7)</f>
        <v>-</v>
      </c>
      <c r="BG6" s="35">
        <f t="shared" ref="BG6:BO6" si="7">IF(BG7="",NA(),BG7)</f>
        <v>2170.17</v>
      </c>
      <c r="BH6" s="35">
        <f t="shared" si="7"/>
        <v>1995.81</v>
      </c>
      <c r="BI6" s="35">
        <f t="shared" si="7"/>
        <v>1876.35</v>
      </c>
      <c r="BJ6" s="35">
        <f t="shared" si="7"/>
        <v>1799.05</v>
      </c>
      <c r="BK6" s="35" t="str">
        <f t="shared" si="7"/>
        <v>-</v>
      </c>
      <c r="BL6" s="35">
        <f t="shared" si="7"/>
        <v>974.93</v>
      </c>
      <c r="BM6" s="35">
        <f t="shared" si="7"/>
        <v>855.8</v>
      </c>
      <c r="BN6" s="35">
        <f t="shared" si="7"/>
        <v>789.46</v>
      </c>
      <c r="BO6" s="35">
        <f t="shared" si="7"/>
        <v>826.83</v>
      </c>
      <c r="BP6" s="34" t="str">
        <f>IF(BP7="","",IF(BP7="-","【-】","【"&amp;SUBSTITUTE(TEXT(BP7,"#,##0.00"),"-","△")&amp;"】"))</f>
        <v>【765.47】</v>
      </c>
      <c r="BQ6" s="35" t="str">
        <f>IF(BQ7="",NA(),BQ7)</f>
        <v>-</v>
      </c>
      <c r="BR6" s="35">
        <f t="shared" ref="BR6:BZ6" si="8">IF(BR7="",NA(),BR7)</f>
        <v>48.57</v>
      </c>
      <c r="BS6" s="35">
        <f t="shared" si="8"/>
        <v>42.5</v>
      </c>
      <c r="BT6" s="35">
        <f t="shared" si="8"/>
        <v>53.7</v>
      </c>
      <c r="BU6" s="35">
        <f t="shared" si="8"/>
        <v>56.06</v>
      </c>
      <c r="BV6" s="35" t="str">
        <f t="shared" si="8"/>
        <v>-</v>
      </c>
      <c r="BW6" s="35">
        <f t="shared" si="8"/>
        <v>55.32</v>
      </c>
      <c r="BX6" s="35">
        <f t="shared" si="8"/>
        <v>59.8</v>
      </c>
      <c r="BY6" s="35">
        <f t="shared" si="8"/>
        <v>57.77</v>
      </c>
      <c r="BZ6" s="35">
        <f t="shared" si="8"/>
        <v>57.31</v>
      </c>
      <c r="CA6" s="34" t="str">
        <f>IF(CA7="","",IF(CA7="-","【-】","【"&amp;SUBSTITUTE(TEXT(CA7,"#,##0.00"),"-","△")&amp;"】"))</f>
        <v>【59.59】</v>
      </c>
      <c r="CB6" s="35" t="str">
        <f>IF(CB7="",NA(),CB7)</f>
        <v>-</v>
      </c>
      <c r="CC6" s="35">
        <f t="shared" ref="CC6:CK6" si="9">IF(CC7="",NA(),CC7)</f>
        <v>441.76</v>
      </c>
      <c r="CD6" s="35">
        <f t="shared" si="9"/>
        <v>514.71</v>
      </c>
      <c r="CE6" s="35">
        <f t="shared" si="9"/>
        <v>408.12</v>
      </c>
      <c r="CF6" s="35">
        <f t="shared" si="9"/>
        <v>399.93</v>
      </c>
      <c r="CG6" s="35" t="str">
        <f t="shared" si="9"/>
        <v>-</v>
      </c>
      <c r="CH6" s="35">
        <f t="shared" si="9"/>
        <v>283.17</v>
      </c>
      <c r="CI6" s="35">
        <f t="shared" si="9"/>
        <v>263.76</v>
      </c>
      <c r="CJ6" s="35">
        <f t="shared" si="9"/>
        <v>274.35000000000002</v>
      </c>
      <c r="CK6" s="35">
        <f t="shared" si="9"/>
        <v>273.52</v>
      </c>
      <c r="CL6" s="34" t="str">
        <f>IF(CL7="","",IF(CL7="-","【-】","【"&amp;SUBSTITUTE(TEXT(CL7,"#,##0.00"),"-","△")&amp;"】"))</f>
        <v>【257.86】</v>
      </c>
      <c r="CM6" s="35" t="str">
        <f>IF(CM7="",NA(),CM7)</f>
        <v>-</v>
      </c>
      <c r="CN6" s="35">
        <f t="shared" ref="CN6:CV6" si="10">IF(CN7="",NA(),CN7)</f>
        <v>67.849999999999994</v>
      </c>
      <c r="CO6" s="35">
        <f t="shared" si="10"/>
        <v>67.09</v>
      </c>
      <c r="CP6" s="35">
        <f t="shared" si="10"/>
        <v>69.72</v>
      </c>
      <c r="CQ6" s="35">
        <f t="shared" si="10"/>
        <v>66.61</v>
      </c>
      <c r="CR6" s="35" t="str">
        <f t="shared" si="10"/>
        <v>-</v>
      </c>
      <c r="CS6" s="35">
        <f t="shared" si="10"/>
        <v>60.65</v>
      </c>
      <c r="CT6" s="35">
        <f t="shared" si="10"/>
        <v>51.75</v>
      </c>
      <c r="CU6" s="35">
        <f t="shared" si="10"/>
        <v>50.68</v>
      </c>
      <c r="CV6" s="35">
        <f t="shared" si="10"/>
        <v>50.14</v>
      </c>
      <c r="CW6" s="34" t="str">
        <f>IF(CW7="","",IF(CW7="-","【-】","【"&amp;SUBSTITUTE(TEXT(CW7,"#,##0.00"),"-","△")&amp;"】"))</f>
        <v>【51.30】</v>
      </c>
      <c r="CX6" s="35" t="str">
        <f>IF(CX7="",NA(),CX7)</f>
        <v>-</v>
      </c>
      <c r="CY6" s="35">
        <f t="shared" ref="CY6:DG6" si="11">IF(CY7="",NA(),CY7)</f>
        <v>87.83</v>
      </c>
      <c r="CZ6" s="35">
        <f t="shared" si="11"/>
        <v>88.45</v>
      </c>
      <c r="DA6" s="35">
        <f t="shared" si="11"/>
        <v>88.1</v>
      </c>
      <c r="DB6" s="35">
        <f t="shared" si="11"/>
        <v>87.88</v>
      </c>
      <c r="DC6" s="35" t="str">
        <f t="shared" si="11"/>
        <v>-</v>
      </c>
      <c r="DD6" s="35">
        <f t="shared" si="11"/>
        <v>84.58</v>
      </c>
      <c r="DE6" s="35">
        <f t="shared" si="11"/>
        <v>84.84</v>
      </c>
      <c r="DF6" s="35">
        <f t="shared" si="11"/>
        <v>84.86</v>
      </c>
      <c r="DG6" s="35">
        <f t="shared" si="11"/>
        <v>84.98</v>
      </c>
      <c r="DH6" s="34" t="str">
        <f>IF(DH7="","",IF(DH7="-","【-】","【"&amp;SUBSTITUTE(TEXT(DH7,"#,##0.00"),"-","△")&amp;"】"))</f>
        <v>【86.22】</v>
      </c>
      <c r="DI6" s="35" t="str">
        <f>IF(DI7="",NA(),DI7)</f>
        <v>-</v>
      </c>
      <c r="DJ6" s="35">
        <f t="shared" ref="DJ6:DR6" si="12">IF(DJ7="",NA(),DJ7)</f>
        <v>4.07</v>
      </c>
      <c r="DK6" s="35">
        <f t="shared" si="12"/>
        <v>8.14</v>
      </c>
      <c r="DL6" s="35">
        <f t="shared" si="12"/>
        <v>11.88</v>
      </c>
      <c r="DM6" s="35">
        <f t="shared" si="12"/>
        <v>15.44</v>
      </c>
      <c r="DN6" s="35" t="str">
        <f t="shared" si="12"/>
        <v>-</v>
      </c>
      <c r="DO6" s="35">
        <f t="shared" si="12"/>
        <v>22.9</v>
      </c>
      <c r="DP6" s="35">
        <f t="shared" si="12"/>
        <v>24.87</v>
      </c>
      <c r="DQ6" s="35">
        <f t="shared" si="12"/>
        <v>24.13</v>
      </c>
      <c r="DR6" s="35">
        <f t="shared" si="12"/>
        <v>23.06</v>
      </c>
      <c r="DS6" s="34" t="str">
        <f>IF(DS7="","",IF(DS7="-","【-】","【"&amp;SUBSTITUTE(TEXT(DS7,"#,##0.00"),"-","△")&amp;"】"))</f>
        <v>【24.97】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342122</v>
      </c>
      <c r="D7" s="37">
        <v>46</v>
      </c>
      <c r="E7" s="37">
        <v>17</v>
      </c>
      <c r="F7" s="37">
        <v>5</v>
      </c>
      <c r="G7" s="37">
        <v>0</v>
      </c>
      <c r="H7" s="37" t="s">
        <v>96</v>
      </c>
      <c r="I7" s="37" t="s">
        <v>97</v>
      </c>
      <c r="J7" s="37" t="s">
        <v>98</v>
      </c>
      <c r="K7" s="37" t="s">
        <v>99</v>
      </c>
      <c r="L7" s="37" t="s">
        <v>100</v>
      </c>
      <c r="M7" s="37" t="s">
        <v>101</v>
      </c>
      <c r="N7" s="38" t="s">
        <v>102</v>
      </c>
      <c r="O7" s="38">
        <v>68.3</v>
      </c>
      <c r="P7" s="38">
        <v>1.37</v>
      </c>
      <c r="Q7" s="38">
        <v>72.069999999999993</v>
      </c>
      <c r="R7" s="38">
        <v>3850</v>
      </c>
      <c r="S7" s="38">
        <v>188779</v>
      </c>
      <c r="T7" s="38">
        <v>635.16</v>
      </c>
      <c r="U7" s="38">
        <v>297.20999999999998</v>
      </c>
      <c r="V7" s="38">
        <v>2583</v>
      </c>
      <c r="W7" s="38">
        <v>0.66</v>
      </c>
      <c r="X7" s="38">
        <v>3913.64</v>
      </c>
      <c r="Y7" s="38" t="s">
        <v>102</v>
      </c>
      <c r="Z7" s="38">
        <v>78.760000000000005</v>
      </c>
      <c r="AA7" s="38">
        <v>95.13</v>
      </c>
      <c r="AB7" s="38">
        <v>98.68</v>
      </c>
      <c r="AC7" s="38">
        <v>97.95</v>
      </c>
      <c r="AD7" s="38" t="s">
        <v>102</v>
      </c>
      <c r="AE7" s="38">
        <v>99.66</v>
      </c>
      <c r="AF7" s="38">
        <v>100.95</v>
      </c>
      <c r="AG7" s="38">
        <v>101.77</v>
      </c>
      <c r="AH7" s="38">
        <v>103.6</v>
      </c>
      <c r="AI7" s="38">
        <v>102.97</v>
      </c>
      <c r="AJ7" s="38" t="s">
        <v>102</v>
      </c>
      <c r="AK7" s="38">
        <v>124.03</v>
      </c>
      <c r="AL7" s="38">
        <v>129.46</v>
      </c>
      <c r="AM7" s="38">
        <v>136.06</v>
      </c>
      <c r="AN7" s="38">
        <v>140.13</v>
      </c>
      <c r="AO7" s="38" t="s">
        <v>102</v>
      </c>
      <c r="AP7" s="38">
        <v>225.39</v>
      </c>
      <c r="AQ7" s="38">
        <v>224.04</v>
      </c>
      <c r="AR7" s="38">
        <v>227.4</v>
      </c>
      <c r="AS7" s="38">
        <v>193.99</v>
      </c>
      <c r="AT7" s="38">
        <v>165.48</v>
      </c>
      <c r="AU7" s="38" t="s">
        <v>102</v>
      </c>
      <c r="AV7" s="38">
        <v>188.3</v>
      </c>
      <c r="AW7" s="38">
        <v>168.35</v>
      </c>
      <c r="AX7" s="38">
        <v>151.41</v>
      </c>
      <c r="AY7" s="38">
        <v>162.84</v>
      </c>
      <c r="AZ7" s="38" t="s">
        <v>102</v>
      </c>
      <c r="BA7" s="38">
        <v>31.84</v>
      </c>
      <c r="BB7" s="38">
        <v>29.91</v>
      </c>
      <c r="BC7" s="38">
        <v>29.54</v>
      </c>
      <c r="BD7" s="38">
        <v>26.99</v>
      </c>
      <c r="BE7" s="38">
        <v>33.840000000000003</v>
      </c>
      <c r="BF7" s="38" t="s">
        <v>102</v>
      </c>
      <c r="BG7" s="38">
        <v>2170.17</v>
      </c>
      <c r="BH7" s="38">
        <v>1995.81</v>
      </c>
      <c r="BI7" s="38">
        <v>1876.35</v>
      </c>
      <c r="BJ7" s="38">
        <v>1799.05</v>
      </c>
      <c r="BK7" s="38" t="s">
        <v>102</v>
      </c>
      <c r="BL7" s="38">
        <v>974.93</v>
      </c>
      <c r="BM7" s="38">
        <v>855.8</v>
      </c>
      <c r="BN7" s="38">
        <v>789.46</v>
      </c>
      <c r="BO7" s="38">
        <v>826.83</v>
      </c>
      <c r="BP7" s="38">
        <v>765.47</v>
      </c>
      <c r="BQ7" s="38" t="s">
        <v>102</v>
      </c>
      <c r="BR7" s="38">
        <v>48.57</v>
      </c>
      <c r="BS7" s="38">
        <v>42.5</v>
      </c>
      <c r="BT7" s="38">
        <v>53.7</v>
      </c>
      <c r="BU7" s="38">
        <v>56.06</v>
      </c>
      <c r="BV7" s="38" t="s">
        <v>102</v>
      </c>
      <c r="BW7" s="38">
        <v>55.32</v>
      </c>
      <c r="BX7" s="38">
        <v>59.8</v>
      </c>
      <c r="BY7" s="38">
        <v>57.77</v>
      </c>
      <c r="BZ7" s="38">
        <v>57.31</v>
      </c>
      <c r="CA7" s="38">
        <v>59.59</v>
      </c>
      <c r="CB7" s="38" t="s">
        <v>102</v>
      </c>
      <c r="CC7" s="38">
        <v>441.76</v>
      </c>
      <c r="CD7" s="38">
        <v>514.71</v>
      </c>
      <c r="CE7" s="38">
        <v>408.12</v>
      </c>
      <c r="CF7" s="38">
        <v>399.93</v>
      </c>
      <c r="CG7" s="38" t="s">
        <v>102</v>
      </c>
      <c r="CH7" s="38">
        <v>283.17</v>
      </c>
      <c r="CI7" s="38">
        <v>263.76</v>
      </c>
      <c r="CJ7" s="38">
        <v>274.35000000000002</v>
      </c>
      <c r="CK7" s="38">
        <v>273.52</v>
      </c>
      <c r="CL7" s="38">
        <v>257.86</v>
      </c>
      <c r="CM7" s="38" t="s">
        <v>102</v>
      </c>
      <c r="CN7" s="38">
        <v>67.849999999999994</v>
      </c>
      <c r="CO7" s="38">
        <v>67.09</v>
      </c>
      <c r="CP7" s="38">
        <v>69.72</v>
      </c>
      <c r="CQ7" s="38">
        <v>66.61</v>
      </c>
      <c r="CR7" s="38" t="s">
        <v>102</v>
      </c>
      <c r="CS7" s="38">
        <v>60.65</v>
      </c>
      <c r="CT7" s="38">
        <v>51.75</v>
      </c>
      <c r="CU7" s="38">
        <v>50.68</v>
      </c>
      <c r="CV7" s="38">
        <v>50.14</v>
      </c>
      <c r="CW7" s="38">
        <v>51.3</v>
      </c>
      <c r="CX7" s="38" t="s">
        <v>102</v>
      </c>
      <c r="CY7" s="38">
        <v>87.83</v>
      </c>
      <c r="CZ7" s="38">
        <v>88.45</v>
      </c>
      <c r="DA7" s="38">
        <v>88.1</v>
      </c>
      <c r="DB7" s="38">
        <v>87.88</v>
      </c>
      <c r="DC7" s="38" t="s">
        <v>102</v>
      </c>
      <c r="DD7" s="38">
        <v>84.58</v>
      </c>
      <c r="DE7" s="38">
        <v>84.84</v>
      </c>
      <c r="DF7" s="38">
        <v>84.86</v>
      </c>
      <c r="DG7" s="38">
        <v>84.98</v>
      </c>
      <c r="DH7" s="38">
        <v>86.22</v>
      </c>
      <c r="DI7" s="38" t="s">
        <v>102</v>
      </c>
      <c r="DJ7" s="38">
        <v>4.07</v>
      </c>
      <c r="DK7" s="38">
        <v>8.14</v>
      </c>
      <c r="DL7" s="38">
        <v>11.88</v>
      </c>
      <c r="DM7" s="38">
        <v>15.44</v>
      </c>
      <c r="DN7" s="38" t="s">
        <v>102</v>
      </c>
      <c r="DO7" s="38">
        <v>22.9</v>
      </c>
      <c r="DP7" s="38">
        <v>24.87</v>
      </c>
      <c r="DQ7" s="38">
        <v>24.13</v>
      </c>
      <c r="DR7" s="38">
        <v>23.06</v>
      </c>
      <c r="DS7" s="38">
        <v>24.97</v>
      </c>
      <c r="DT7" s="38" t="s">
        <v>102</v>
      </c>
      <c r="DU7" s="38">
        <v>0</v>
      </c>
      <c r="DV7" s="38">
        <v>0</v>
      </c>
      <c r="DW7" s="38">
        <v>0</v>
      </c>
      <c r="DX7" s="38">
        <v>0</v>
      </c>
      <c r="DY7" s="38" t="s">
        <v>102</v>
      </c>
      <c r="DZ7" s="38">
        <v>0</v>
      </c>
      <c r="EA7" s="38">
        <v>0</v>
      </c>
      <c r="EB7" s="38">
        <v>0</v>
      </c>
      <c r="EC7" s="38">
        <v>0</v>
      </c>
      <c r="ED7" s="38">
        <v>0</v>
      </c>
      <c r="EE7" s="38" t="s">
        <v>102</v>
      </c>
      <c r="EF7" s="38">
        <v>0</v>
      </c>
      <c r="EG7" s="38">
        <v>0</v>
      </c>
      <c r="EH7" s="38">
        <v>0</v>
      </c>
      <c r="EI7" s="38">
        <v>0</v>
      </c>
      <c r="EJ7" s="38" t="s">
        <v>102</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若山　泰行</cp:lastModifiedBy>
  <dcterms:created xsi:type="dcterms:W3CDTF">2020-12-04T02:37:57Z</dcterms:created>
  <dcterms:modified xsi:type="dcterms:W3CDTF">2021-01-20T00:19:23Z</dcterms:modified>
</cp:coreProperties>
</file>