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M2gyA7zc/C3LNAwq0QAlE+ujJ6bD6MtJU76zq+1Y3n+MpQeAfacNa+s58OudkCcyuBv5JBCjaFiwdlWmuIRzA==" workbookSaltValue="/5E9+Hkf0PLLxxhlOlNiQ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<sst xmlns="http://schemas.openxmlformats.org/spreadsheetml/2006/main" count="231" uniqueCount="118">
  <si>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</si>
  <si>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</si>
  <si>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</si>
  <si>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</si>
  <si>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</si>
  <si>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</si>
  <si>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</si>
  <si>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</si>
  <si>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</si>
  <si>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</si>
  <si>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</si>
  <si>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</si>
  <si>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</si>
  <si>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</si>
  <si>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</si>
  <si>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</si>
  <si>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</si>
  <si>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</si>
  <si>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</si>
  <si>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</si>
  <si>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</si>
  <si>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</si>
  <si>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</si>
  <si>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</si>
  <si>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</si>
  <si>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</si>
  <si>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</si>
  <si>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</si>
  <si>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</si>
  <si>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</si>
  <si>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</si>
  <si>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</si>
  <si>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</si>
  <si>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</si>
  <si>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</si>
  <si>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</si>
  <si>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</si>
  <si>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</si>
  <si>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</si>
  <si>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</si>
  <si>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</si>
  <si>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</si>
  <si>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</si>
  <si>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</si>
  <si>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</si>
  <si>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</si>
  <si>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</si>
  <si>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</si>
  <si>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</si>
  <si>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</si>
  <si>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</si>
  <si>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</si>
  <si>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</si>
  <si>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</si>
  <si>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</si>
  <si>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</si>
  <si>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</si>
  <si>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</si>
  <si>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</si>
  <si>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</si>
  <si>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</si>
  <si>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</si>
  <si>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</si>
  <si>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</si>
  <si>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</si>
  <si>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</si>
  <si>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</si>
  <si>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</si>
  <si>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</si>
  <si>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</si>
  <si>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</si>
  <si>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</si>
  <si>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</si>
  <si>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</si>
  <si>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</si>
  <si>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</si>
  <si>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</si>
  <si>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</si>
  <si>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</si>
  <si>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</si>
  <si>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</si>
  <si>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</si>
  <si>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</si>
  <si>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</si>
  <si>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</si>
  <si>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</si>
  <si>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</si>
  <si>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</si>
  <si>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</si>
  <si>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</si>
  <si>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</si>
  <si>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</si>
  <si>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</si>
  <si>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</si>
  <si>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</si>
  <si>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</si>
  <si>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</si>
  <si>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</si>
  <si>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</si>
  <si>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</si>
  <si>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</si>
  <si>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</si>
  <si>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</si>
  <si>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</si>
  <si>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</si>
  <si>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</si>
  <si>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</si>
  <si>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</si>
  <si>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</si>
  <si>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</si>
  <si>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</si>
  <si>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</si>
  <si>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</si>
  <si>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</si>
  <si>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</si>
  <si>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</si>
  <si>
    <t>○経常収支比率
　100％を上回っており、また、類似団体平均値も上回っていることから、健全な経営状態にあるといえます。
○累積欠損金比率
　使用料収入の増加等により、公営企業法適用時からの欠損金は解消しています。
○流動比率
　現金が少なく、企業債償還金が多いため、類似団体平均値を下回っています。
○企業債残高対事業規模比率
　使用料収入の増加等により減少傾向にあり、また、類似団体平均値を下回っています。一方で、今後も建設投資を行う計画であり、企業債残高は増加する見込みとなっています。
○経費回収率
　100％を大きく上回っており、健全な経営状態にあるといえます。
○汚水処理原価
　類似団体平均値を上回っており、接続率の向上による有収水量の増加と維持管理費の削減に努める必要があります。
○施設利用率
　類似団体平均値を上回っており、概ね適正な水準であるといえます。
○水洗化率
　増加傾向にあり、類似団体平均値を上回っています。引き続き、普及啓発活動等による水洗化率の向上を図る必要があります。</t>
    <rPh sb="24" eb="26">
      <t>ルイジ</t>
    </rPh>
    <rPh sb="26" eb="28">
      <t>ダンタイ</t>
    </rPh>
    <rPh sb="28" eb="30">
      <t>ヘイキン</t>
    </rPh>
    <rPh sb="30" eb="31">
      <t>アタイ</t>
    </rPh>
    <rPh sb="32" eb="34">
      <t>ウワマワ</t>
    </rPh>
    <rPh sb="70" eb="73">
      <t>シヨウリョウ</t>
    </rPh>
    <rPh sb="73" eb="75">
      <t>シュウニュウ</t>
    </rPh>
    <rPh sb="76" eb="78">
      <t>ゾウカ</t>
    </rPh>
    <rPh sb="78" eb="79">
      <t>トウ</t>
    </rPh>
    <rPh sb="83" eb="85">
      <t>コウエイ</t>
    </rPh>
    <rPh sb="85" eb="87">
      <t>キギョウ</t>
    </rPh>
    <rPh sb="87" eb="88">
      <t>ホウ</t>
    </rPh>
    <rPh sb="88" eb="90">
      <t>テキヨウ</t>
    </rPh>
    <rPh sb="90" eb="91">
      <t>ジ</t>
    </rPh>
    <rPh sb="94" eb="97">
      <t>ケッソンキン</t>
    </rPh>
    <rPh sb="98" eb="100">
      <t>カイショウ</t>
    </rPh>
    <rPh sb="165" eb="168">
      <t>シヨウリョウ</t>
    </rPh>
    <rPh sb="168" eb="170">
      <t>シュウニュウ</t>
    </rPh>
    <rPh sb="171" eb="173">
      <t>ゾウカ</t>
    </rPh>
    <rPh sb="173" eb="174">
      <t>トウ</t>
    </rPh>
    <rPh sb="177" eb="179">
      <t>ゲンショウ</t>
    </rPh>
    <rPh sb="179" eb="181">
      <t>ケイコウ</t>
    </rPh>
    <rPh sb="188" eb="190">
      <t>ルイジ</t>
    </rPh>
    <rPh sb="190" eb="192">
      <t>ダンタイ</t>
    </rPh>
    <rPh sb="192" eb="194">
      <t>ヘイキン</t>
    </rPh>
    <rPh sb="194" eb="195">
      <t>アタイ</t>
    </rPh>
    <rPh sb="196" eb="198">
      <t>シタマワ</t>
    </rPh>
    <rPh sb="204" eb="206">
      <t>イッポウ</t>
    </rPh>
    <rPh sb="216" eb="217">
      <t>オコナ</t>
    </rPh>
    <rPh sb="218" eb="220">
      <t>ケイカク</t>
    </rPh>
    <rPh sb="259" eb="260">
      <t>オオ</t>
    </rPh>
    <rPh sb="262" eb="264">
      <t>ウワマワ</t>
    </rPh>
    <rPh sb="364" eb="366">
      <t>ウワマワ</t>
    </rPh>
    <rPh sb="371" eb="372">
      <t>オオム</t>
    </rPh>
    <rPh sb="376" eb="378">
      <t>スイジュン</t>
    </rPh>
    <rPh sb="403" eb="405">
      <t>ルイジ</t>
    </rPh>
    <rPh sb="405" eb="407">
      <t>ダンタイ</t>
    </rPh>
    <rPh sb="407" eb="409">
      <t>ヘイキン</t>
    </rPh>
    <rPh sb="409" eb="410">
      <t>アタイ</t>
    </rPh>
    <rPh sb="411" eb="413">
      <t>ウワマワ</t>
    </rPh>
    <phoneticPr fontId="4"/>
  </si>
  <si>
    <t>　本市の公共下水道事業は、使用料収入の増加等により累積欠損金を解消するなど概ね健全な経営状態にあるといえますが、企業債残高が多く、汚水処理原価が高いことに課題があります。
　維持管理方法の見直しなどにより、一層の経費削減に努めるとともに未普及解消整備計画や経営戦略に基づき、計画的・効率的な整備を行っていく必要があります。</t>
    <rPh sb="13" eb="16">
      <t>シヨウリョウ</t>
    </rPh>
    <rPh sb="16" eb="18">
      <t>シュウニュウ</t>
    </rPh>
    <rPh sb="19" eb="21">
      <t>ゾウカ</t>
    </rPh>
    <rPh sb="21" eb="22">
      <t>トウ</t>
    </rPh>
    <rPh sb="25" eb="27">
      <t>ルイセキ</t>
    </rPh>
    <rPh sb="27" eb="29">
      <t>ケッソン</t>
    </rPh>
    <rPh sb="29" eb="30">
      <t>キン</t>
    </rPh>
    <rPh sb="31" eb="33">
      <t>カイショウ</t>
    </rPh>
    <rPh sb="37" eb="38">
      <t>オオム</t>
    </rPh>
    <rPh sb="39" eb="41">
      <t>ケンゼン</t>
    </rPh>
    <rPh sb="42" eb="44">
      <t>ケイエイ</t>
    </rPh>
    <rPh sb="44" eb="46">
      <t>ジョウタイ</t>
    </rPh>
    <rPh sb="62" eb="63">
      <t>オオ</t>
    </rPh>
    <rPh sb="106" eb="108">
      <t>ケイヒ</t>
    </rPh>
    <rPh sb="137" eb="140">
      <t>ケイカクテキ</t>
    </rPh>
    <rPh sb="141" eb="144">
      <t>コウリツテキ</t>
    </rPh>
    <rPh sb="145" eb="147">
      <t>セイビ</t>
    </rPh>
    <rPh sb="148" eb="1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</si>
</sst>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B9-4035-B91A-961C997A6E43}"/>
            </c:ext>
          </c:extLst>
        </c:ser>
        <c:dLbls>
          <c:showLegendKey val="0"/>
          <c:showVal val="0"/>
          <c:showCatName val="0"/>
          <c:showSerName val="0"/>
          <c:showPercent val="0"/>
          <c:showBubbleSize val="0"/>
        </c:dLbls>
        <c:gapWidth val="150"/>
        <c:axId val="108825216"/>
        <c:axId val="1088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xmlns:c16r2="http://schemas.microsoft.com/office/drawing/2015/06/chart">
            <c:ext xmlns:c16="http://schemas.microsoft.com/office/drawing/2014/chart" uri="{C3380CC4-5D6E-409C-BE32-E72D297353CC}">
              <c16:uniqueId val="{00000001-48B9-4035-B91A-961C997A6E43}"/>
            </c:ext>
          </c:extLst>
        </c:ser>
        <c:dLbls>
          <c:showLegendKey val="0"/>
          <c:showVal val="0"/>
          <c:showCatName val="0"/>
          <c:showSerName val="0"/>
          <c:showPercent val="0"/>
          <c:showBubbleSize val="0"/>
        </c:dLbls>
        <c:marker val="1"/>
        <c:smooth val="0"/>
        <c:axId val="108825216"/>
        <c:axId val="108831488"/>
      </c:lineChart>
      <c:dateAx>
        <c:axId val="108825216"/>
        <c:scaling>
          <c:orientation val="minMax"/>
        </c:scaling>
        <c:delete val="1"/>
        <c:axPos val="b"/>
        <c:numFmt formatCode="&quot;H&quot;yy" sourceLinked="1"/>
        <c:majorTickMark val="none"/>
        <c:minorTickMark val="none"/>
        <c:tickLblPos val="none"/>
        <c:crossAx val="108831488"/>
        <c:crosses val="autoZero"/>
        <c:auto val="1"/>
        <c:lblOffset val="100"/>
        <c:baseTimeUnit val="years"/>
      </c:dateAx>
      <c:valAx>
        <c:axId val="1088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101.58</c:v>
                </c:pt>
                <c:pt idx="1">
                  <c:v>100.19</c:v>
                </c:pt>
                <c:pt idx="2">
                  <c:v>102.36</c:v>
                </c:pt>
                <c:pt idx="3">
                  <c:v>103.49</c:v>
                </c:pt>
                <c:pt idx="4">
                  <c:v>109.18</c:v>
                </c:pt>
              </c:numCache>
            </c:numRef>
          </c:val>
          <c:extLst xmlns:c16r2="http://schemas.microsoft.com/office/drawing/2015/06/chart">
            <c:ext xmlns:c16="http://schemas.microsoft.com/office/drawing/2014/chart" uri="{C3380CC4-5D6E-409C-BE32-E72D297353CC}">
              <c16:uniqueId val="{00000000-76C7-4096-8CDE-F8C3278CADC4}"/>
            </c:ext>
          </c:extLst>
        </c:ser>
        <c:dLbls>
          <c:showLegendKey val="0"/>
          <c:showVal val="0"/>
          <c:showCatName val="0"/>
          <c:showSerName val="0"/>
          <c:showPercent val="0"/>
          <c:showBubbleSize val="0"/>
        </c:dLbls>
        <c:gapWidth val="150"/>
        <c:axId val="108989440"/>
        <c:axId val="1090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xmlns:c16r2="http://schemas.microsoft.com/office/drawing/2015/06/chart">
            <c:ext xmlns:c16="http://schemas.microsoft.com/office/drawing/2014/chart" uri="{C3380CC4-5D6E-409C-BE32-E72D297353CC}">
              <c16:uniqueId val="{00000001-76C7-4096-8CDE-F8C3278CADC4}"/>
            </c:ext>
          </c:extLst>
        </c:ser>
        <c:dLbls>
          <c:showLegendKey val="0"/>
          <c:showVal val="0"/>
          <c:showCatName val="0"/>
          <c:showSerName val="0"/>
          <c:showPercent val="0"/>
          <c:showBubbleSize val="0"/>
        </c:dLbls>
        <c:marker val="1"/>
        <c:smooth val="0"/>
        <c:axId val="108989440"/>
        <c:axId val="109003904"/>
      </c:lineChart>
      <c:dateAx>
        <c:axId val="108989440"/>
        <c:scaling>
          <c:orientation val="minMax"/>
        </c:scaling>
        <c:delete val="1"/>
        <c:axPos val="b"/>
        <c:numFmt formatCode="&quot;H&quot;yy" sourceLinked="1"/>
        <c:majorTickMark val="none"/>
        <c:minorTickMark val="none"/>
        <c:tickLblPos val="none"/>
        <c:crossAx val="109003904"/>
        <c:crosses val="autoZero"/>
        <c:auto val="1"/>
        <c:lblOffset val="100"/>
        <c:baseTimeUnit val="years"/>
      </c:dateAx>
      <c:valAx>
        <c:axId val="1090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3.62</c:v>
                </c:pt>
                <c:pt idx="1">
                  <c:v>6.93</c:v>
                </c:pt>
                <c:pt idx="2">
                  <c:v>10.11</c:v>
                </c:pt>
                <c:pt idx="3">
                  <c:v>12.94</c:v>
                </c:pt>
                <c:pt idx="4">
                  <c:v>15.53</c:v>
                </c:pt>
              </c:numCache>
            </c:numRef>
          </c:val>
          <c:extLst xmlns:c16r2="http://schemas.microsoft.com/office/drawing/2015/06/chart">
            <c:ext xmlns:c16="http://schemas.microsoft.com/office/drawing/2014/chart" uri="{C3380CC4-5D6E-409C-BE32-E72D297353CC}">
              <c16:uniqueId val="{00000000-CD80-484F-948D-628FD4996A0C}"/>
            </c:ext>
          </c:extLst>
        </c:ser>
        <c:dLbls>
          <c:showLegendKey val="0"/>
          <c:showVal val="0"/>
          <c:showCatName val="0"/>
          <c:showSerName val="0"/>
          <c:showPercent val="0"/>
          <c:showBubbleSize val="0"/>
        </c:dLbls>
        <c:gapWidth val="150"/>
        <c:axId val="109026688"/>
        <c:axId val="1090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xmlns:c16r2="http://schemas.microsoft.com/office/drawing/2015/06/chart">
            <c:ext xmlns:c16="http://schemas.microsoft.com/office/drawing/2014/chart" uri="{C3380CC4-5D6E-409C-BE32-E72D297353CC}">
              <c16:uniqueId val="{00000001-CD80-484F-948D-628FD4996A0C}"/>
            </c:ext>
          </c:extLst>
        </c:ser>
        <c:dLbls>
          <c:showLegendKey val="0"/>
          <c:showVal val="0"/>
          <c:showCatName val="0"/>
          <c:showSerName val="0"/>
          <c:showPercent val="0"/>
          <c:showBubbleSize val="0"/>
        </c:dLbls>
        <c:marker val="1"/>
        <c:smooth val="0"/>
        <c:axId val="109026688"/>
        <c:axId val="109049344"/>
      </c:lineChart>
      <c:dateAx>
        <c:axId val="109026688"/>
        <c:scaling>
          <c:orientation val="minMax"/>
        </c:scaling>
        <c:delete val="1"/>
        <c:axPos val="b"/>
        <c:numFmt formatCode="&quot;H&quot;yy" sourceLinked="1"/>
        <c:majorTickMark val="none"/>
        <c:minorTickMark val="none"/>
        <c:tickLblPos val="none"/>
        <c:crossAx val="109049344"/>
        <c:crosses val="autoZero"/>
        <c:auto val="1"/>
        <c:lblOffset val="100"/>
        <c:baseTimeUnit val="years"/>
      </c:dateAx>
      <c:valAx>
        <c:axId val="1090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1D-48A7-8358-28CF0EA5D7E1}"/>
            </c:ext>
          </c:extLst>
        </c:ser>
        <c:dLbls>
          <c:showLegendKey val="0"/>
          <c:showVal val="0"/>
          <c:showCatName val="0"/>
          <c:showSerName val="0"/>
          <c:showPercent val="0"/>
          <c:showBubbleSize val="0"/>
        </c:dLbls>
        <c:gapWidth val="150"/>
        <c:axId val="109096960"/>
        <c:axId val="1090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xmlns:c16r2="http://schemas.microsoft.com/office/drawing/2015/06/chart">
            <c:ext xmlns:c16="http://schemas.microsoft.com/office/drawing/2014/chart" uri="{C3380CC4-5D6E-409C-BE32-E72D297353CC}">
              <c16:uniqueId val="{00000001-7B1D-48A7-8358-28CF0EA5D7E1}"/>
            </c:ext>
          </c:extLst>
        </c:ser>
        <c:dLbls>
          <c:showLegendKey val="0"/>
          <c:showVal val="0"/>
          <c:showCatName val="0"/>
          <c:showSerName val="0"/>
          <c:showPercent val="0"/>
          <c:showBubbleSize val="0"/>
        </c:dLbls>
        <c:marker val="1"/>
        <c:smooth val="0"/>
        <c:axId val="109096960"/>
        <c:axId val="109098880"/>
      </c:lineChart>
      <c:dateAx>
        <c:axId val="109096960"/>
        <c:scaling>
          <c:orientation val="minMax"/>
        </c:scaling>
        <c:delete val="1"/>
        <c:axPos val="b"/>
        <c:numFmt formatCode="&quot;H&quot;yy" sourceLinked="1"/>
        <c:majorTickMark val="none"/>
        <c:minorTickMark val="none"/>
        <c:tickLblPos val="none"/>
        <c:crossAx val="109098880"/>
        <c:crosses val="autoZero"/>
        <c:auto val="1"/>
        <c:lblOffset val="100"/>
        <c:baseTimeUnit val="years"/>
      </c:dateAx>
      <c:valAx>
        <c:axId val="1090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10.87</c:v>
                </c:pt>
                <c:pt idx="1">
                  <c:v>10.29</c:v>
                </c:pt>
                <c:pt idx="2">
                  <c:v>6.8</c:v>
                </c:pt>
                <c:pt idx="3">
                  <c:v>1.22</c:v>
                </c:pt>
                <c:pt idx="4" formatCode="#,##0.00;&quot;△&quot;#,##0.00">
                  <c:v>0</c:v>
                </c:pt>
              </c:numCache>
            </c:numRef>
          </c:val>
          <c:extLst xmlns:c16r2="http://schemas.microsoft.com/office/drawing/2015/06/chart">
            <c:ext xmlns:c16="http://schemas.microsoft.com/office/drawing/2014/chart" uri="{C3380CC4-5D6E-409C-BE32-E72D297353CC}">
              <c16:uniqueId val="{00000000-47B3-41EF-A6AC-063DDDC2C69D}"/>
            </c:ext>
          </c:extLst>
        </c:ser>
        <c:dLbls>
          <c:showLegendKey val="0"/>
          <c:showVal val="0"/>
          <c:showCatName val="0"/>
          <c:showSerName val="0"/>
          <c:showPercent val="0"/>
          <c:showBubbleSize val="0"/>
        </c:dLbls>
        <c:gapWidth val="150"/>
        <c:axId val="109214336"/>
        <c:axId val="1092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xmlns:c16r2="http://schemas.microsoft.com/office/drawing/2015/06/chart">
            <c:ext xmlns:c16="http://schemas.microsoft.com/office/drawing/2014/chart" uri="{C3380CC4-5D6E-409C-BE32-E72D297353CC}">
              <c16:uniqueId val="{00000001-47B3-41EF-A6AC-063DDDC2C69D}"/>
            </c:ext>
          </c:extLst>
        </c:ser>
        <c:dLbls>
          <c:showLegendKey val="0"/>
          <c:showVal val="0"/>
          <c:showCatName val="0"/>
          <c:showSerName val="0"/>
          <c:showPercent val="0"/>
          <c:showBubbleSize val="0"/>
        </c:dLbls>
        <c:marker val="1"/>
        <c:smooth val="0"/>
        <c:axId val="109214336"/>
        <c:axId val="109216512"/>
      </c:lineChart>
      <c:dateAx>
        <c:axId val="109214336"/>
        <c:scaling>
          <c:orientation val="minMax"/>
        </c:scaling>
        <c:delete val="1"/>
        <c:axPos val="b"/>
        <c:numFmt formatCode="&quot;H&quot;yy" sourceLinked="1"/>
        <c:majorTickMark val="none"/>
        <c:minorTickMark val="none"/>
        <c:tickLblPos val="none"/>
        <c:crossAx val="109216512"/>
        <c:crosses val="autoZero"/>
        <c:auto val="1"/>
        <c:lblOffset val="100"/>
        <c:baseTimeUnit val="years"/>
      </c:dateAx>
      <c:valAx>
        <c:axId val="1092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46.58</c:v>
                </c:pt>
                <c:pt idx="1">
                  <c:v>57.15</c:v>
                </c:pt>
                <c:pt idx="2">
                  <c:v>52.16</c:v>
                </c:pt>
                <c:pt idx="3">
                  <c:v>47.28</c:v>
                </c:pt>
                <c:pt idx="4">
                  <c:v>58.12</c:v>
                </c:pt>
              </c:numCache>
            </c:numRef>
          </c:val>
          <c:extLst xmlns:c16r2="http://schemas.microsoft.com/office/drawing/2015/06/chart">
            <c:ext xmlns:c16="http://schemas.microsoft.com/office/drawing/2014/chart" uri="{C3380CC4-5D6E-409C-BE32-E72D297353CC}">
              <c16:uniqueId val="{00000000-C293-4BEB-9703-85B5AA26FA1C}"/>
            </c:ext>
          </c:extLst>
        </c:ser>
        <c:dLbls>
          <c:showLegendKey val="0"/>
          <c:showVal val="0"/>
          <c:showCatName val="0"/>
          <c:showSerName val="0"/>
          <c:showPercent val="0"/>
          <c:showBubbleSize val="0"/>
        </c:dLbls>
        <c:gapWidth val="150"/>
        <c:axId val="109237760"/>
        <c:axId val="1092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C293-4BEB-9703-85B5AA26FA1C}"/>
            </c:ext>
          </c:extLst>
        </c:ser>
        <c:dLbls>
          <c:showLegendKey val="0"/>
          <c:showVal val="0"/>
          <c:showCatName val="0"/>
          <c:showSerName val="0"/>
          <c:showPercent val="0"/>
          <c:showBubbleSize val="0"/>
        </c:dLbls>
        <c:marker val="1"/>
        <c:smooth val="0"/>
        <c:axId val="109237760"/>
        <c:axId val="109239680"/>
      </c:lineChart>
      <c:dateAx>
        <c:axId val="109237760"/>
        <c:scaling>
          <c:orientation val="minMax"/>
        </c:scaling>
        <c:delete val="1"/>
        <c:axPos val="b"/>
        <c:numFmt formatCode="&quot;H&quot;yy" sourceLinked="1"/>
        <c:majorTickMark val="none"/>
        <c:minorTickMark val="none"/>
        <c:tickLblPos val="none"/>
        <c:crossAx val="109239680"/>
        <c:crosses val="autoZero"/>
        <c:auto val="1"/>
        <c:lblOffset val="100"/>
        <c:baseTimeUnit val="years"/>
      </c:dateAx>
      <c:valAx>
        <c:axId val="109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1053.4000000000001</c:v>
                </c:pt>
                <c:pt idx="1">
                  <c:v>1002.24</c:v>
                </c:pt>
                <c:pt idx="2">
                  <c:v>951.36</c:v>
                </c:pt>
                <c:pt idx="3">
                  <c:v>883.96</c:v>
                </c:pt>
                <c:pt idx="4">
                  <c:v>794.67</c:v>
                </c:pt>
              </c:numCache>
            </c:numRef>
          </c:val>
          <c:extLst xmlns:c16r2="http://schemas.microsoft.com/office/drawing/2015/06/chart">
            <c:ext xmlns:c16="http://schemas.microsoft.com/office/drawing/2014/chart" uri="{C3380CC4-5D6E-409C-BE32-E72D297353CC}">
              <c16:uniqueId val="{00000000-076B-4B56-9C00-2B2EF7F17923}"/>
            </c:ext>
          </c:extLst>
        </c:ser>
        <c:dLbls>
          <c:showLegendKey val="0"/>
          <c:showVal val="0"/>
          <c:showCatName val="0"/>
          <c:showSerName val="0"/>
          <c:showPercent val="0"/>
          <c:showBubbleSize val="0"/>
        </c:dLbls>
        <c:gapWidth val="150"/>
        <c:axId val="109291008"/>
        <c:axId val="1092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xmlns:c16r2="http://schemas.microsoft.com/office/drawing/2015/06/chart">
            <c:ext xmlns:c16="http://schemas.microsoft.com/office/drawing/2014/chart" uri="{C3380CC4-5D6E-409C-BE32-E72D297353CC}">
              <c16:uniqueId val="{00000001-076B-4B56-9C00-2B2EF7F17923}"/>
            </c:ext>
          </c:extLst>
        </c:ser>
        <c:dLbls>
          <c:showLegendKey val="0"/>
          <c:showVal val="0"/>
          <c:showCatName val="0"/>
          <c:showSerName val="0"/>
          <c:showPercent val="0"/>
          <c:showBubbleSize val="0"/>
        </c:dLbls>
        <c:marker val="1"/>
        <c:smooth val="0"/>
        <c:axId val="109291008"/>
        <c:axId val="109292928"/>
      </c:lineChart>
      <c:dateAx>
        <c:axId val="109291008"/>
        <c:scaling>
          <c:orientation val="minMax"/>
        </c:scaling>
        <c:delete val="1"/>
        <c:axPos val="b"/>
        <c:numFmt formatCode="&quot;H&quot;yy" sourceLinked="1"/>
        <c:majorTickMark val="none"/>
        <c:minorTickMark val="none"/>
        <c:tickLblPos val="none"/>
        <c:crossAx val="109292928"/>
        <c:crosses val="autoZero"/>
        <c:auto val="1"/>
        <c:lblOffset val="100"/>
        <c:baseTimeUnit val="years"/>
      </c:dateAx>
      <c:valAx>
        <c:axId val="109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102.82</c:v>
                </c:pt>
                <c:pt idx="1">
                  <c:v>100</c:v>
                </c:pt>
                <c:pt idx="2">
                  <c:v>100</c:v>
                </c:pt>
                <c:pt idx="3">
                  <c:v>101.98</c:v>
                </c:pt>
                <c:pt idx="4">
                  <c:v>113.3</c:v>
                </c:pt>
              </c:numCache>
            </c:numRef>
          </c:val>
          <c:extLst xmlns:c16r2="http://schemas.microsoft.com/office/drawing/2015/06/chart">
            <c:ext xmlns:c16="http://schemas.microsoft.com/office/drawing/2014/chart" uri="{C3380CC4-5D6E-409C-BE32-E72D297353CC}">
              <c16:uniqueId val="{00000000-7A90-46D3-AFC4-9C5E865B5362}"/>
            </c:ext>
          </c:extLst>
        </c:ser>
        <c:dLbls>
          <c:showLegendKey val="0"/>
          <c:showVal val="0"/>
          <c:showCatName val="0"/>
          <c:showSerName val="0"/>
          <c:showPercent val="0"/>
          <c:showBubbleSize val="0"/>
        </c:dLbls>
        <c:gapWidth val="150"/>
        <c:axId val="109647744"/>
        <c:axId val="109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xmlns:c16r2="http://schemas.microsoft.com/office/drawing/2015/06/chart">
            <c:ext xmlns:c16="http://schemas.microsoft.com/office/drawing/2014/chart" uri="{C3380CC4-5D6E-409C-BE32-E72D297353CC}">
              <c16:uniqueId val="{00000001-7A90-46D3-AFC4-9C5E865B5362}"/>
            </c:ext>
          </c:extLst>
        </c:ser>
        <c:dLbls>
          <c:showLegendKey val="0"/>
          <c:showVal val="0"/>
          <c:showCatName val="0"/>
          <c:showSerName val="0"/>
          <c:showPercent val="0"/>
          <c:showBubbleSize val="0"/>
        </c:dLbls>
        <c:marker val="1"/>
        <c:smooth val="0"/>
        <c:axId val="109647744"/>
        <c:axId val="109662208"/>
      </c:lineChart>
      <c:dateAx>
        <c:axId val="109647744"/>
        <c:scaling>
          <c:orientation val="minMax"/>
        </c:scaling>
        <c:delete val="1"/>
        <c:axPos val="b"/>
        <c:numFmt formatCode="&quot;H&quot;yy" sourceLinked="1"/>
        <c:majorTickMark val="none"/>
        <c:minorTickMark val="none"/>
        <c:tickLblPos val="none"/>
        <c:crossAx val="109662208"/>
        <c:crosses val="autoZero"/>
        <c:auto val="1"/>
        <c:lblOffset val="100"/>
        <c:baseTimeUnit val="years"/>
      </c:dateAx>
      <c:valAx>
        <c:axId val="109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188.75</c:v>
                </c:pt>
                <c:pt idx="1">
                  <c:v>193.98</c:v>
                </c:pt>
                <c:pt idx="2">
                  <c:v>194.11</c:v>
                </c:pt>
                <c:pt idx="3">
                  <c:v>192.83</c:v>
                </c:pt>
                <c:pt idx="4">
                  <c:v>175.32</c:v>
                </c:pt>
              </c:numCache>
            </c:numRef>
          </c:val>
          <c:extLst xmlns:c16r2="http://schemas.microsoft.com/office/drawing/2015/06/chart">
            <c:ext xmlns:c16="http://schemas.microsoft.com/office/drawing/2014/chart" uri="{C3380CC4-5D6E-409C-BE32-E72D297353CC}">
              <c16:uniqueId val="{00000000-2AAF-4D19-ADAA-54DBEB2BC16A}"/>
            </c:ext>
          </c:extLst>
        </c:ser>
        <c:dLbls>
          <c:showLegendKey val="0"/>
          <c:showVal val="0"/>
          <c:showCatName val="0"/>
          <c:showSerName val="0"/>
          <c:showPercent val="0"/>
          <c:showBubbleSize val="0"/>
        </c:dLbls>
        <c:gapWidth val="150"/>
        <c:axId val="109693184"/>
        <c:axId val="1096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xmlns:c16r2="http://schemas.microsoft.com/office/drawing/2015/06/chart">
            <c:ext xmlns:c16="http://schemas.microsoft.com/office/drawing/2014/chart" uri="{C3380CC4-5D6E-409C-BE32-E72D297353CC}">
              <c16:uniqueId val="{00000001-2AAF-4D19-ADAA-54DBEB2BC16A}"/>
            </c:ext>
          </c:extLst>
        </c:ser>
        <c:dLbls>
          <c:showLegendKey val="0"/>
          <c:showVal val="0"/>
          <c:showCatName val="0"/>
          <c:showSerName val="0"/>
          <c:showPercent val="0"/>
          <c:showBubbleSize val="0"/>
        </c:dLbls>
        <c:marker val="1"/>
        <c:smooth val="0"/>
        <c:axId val="109693184"/>
        <c:axId val="109699456"/>
      </c:lineChart>
      <c:dateAx>
        <c:axId val="109693184"/>
        <c:scaling>
          <c:orientation val="minMax"/>
        </c:scaling>
        <c:delete val="1"/>
        <c:axPos val="b"/>
        <c:numFmt formatCode="&quot;H&quot;yy" sourceLinked="1"/>
        <c:majorTickMark val="none"/>
        <c:minorTickMark val="none"/>
        <c:tickLblPos val="none"/>
        <c:crossAx val="109699456"/>
        <c:crosses val="autoZero"/>
        <c:auto val="1"/>
        <c:lblOffset val="100"/>
        <c:baseTimeUnit val="years"/>
      </c:dateAx>
      <c:valAx>
        <c:axId val="109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62.02</c:v>
                </c:pt>
                <c:pt idx="1">
                  <c:v>64.790000000000006</c:v>
                </c:pt>
                <c:pt idx="2">
                  <c:v>62.84</c:v>
                </c:pt>
                <c:pt idx="3">
                  <c:v>66.180000000000007</c:v>
                </c:pt>
                <c:pt idx="4">
                  <c:v>66.180000000000007</c:v>
                </c:pt>
              </c:numCache>
            </c:numRef>
          </c:val>
          <c:extLst xmlns:c16r2="http://schemas.microsoft.com/office/drawing/2015/06/chart">
            <c:ext xmlns:c16="http://schemas.microsoft.com/office/drawing/2014/chart" uri="{C3380CC4-5D6E-409C-BE32-E72D297353CC}">
              <c16:uniqueId val="{00000000-2911-496A-8CCD-C970EE3F2E4A}"/>
            </c:ext>
          </c:extLst>
        </c:ser>
        <c:dLbls>
          <c:showLegendKey val="0"/>
          <c:showVal val="0"/>
          <c:showCatName val="0"/>
          <c:showSerName val="0"/>
          <c:showPercent val="0"/>
          <c:showBubbleSize val="0"/>
        </c:dLbls>
        <c:gapWidth val="150"/>
        <c:axId val="109714048"/>
        <c:axId val="1097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xmlns:c16r2="http://schemas.microsoft.com/office/drawing/2015/06/chart">
            <c:ext xmlns:c16="http://schemas.microsoft.com/office/drawing/2014/chart" uri="{C3380CC4-5D6E-409C-BE32-E72D297353CC}">
              <c16:uniqueId val="{00000001-2911-496A-8CCD-C970EE3F2E4A}"/>
            </c:ext>
          </c:extLst>
        </c:ser>
        <c:dLbls>
          <c:showLegendKey val="0"/>
          <c:showVal val="0"/>
          <c:showCatName val="0"/>
          <c:showSerName val="0"/>
          <c:showPercent val="0"/>
          <c:showBubbleSize val="0"/>
        </c:dLbls>
        <c:marker val="1"/>
        <c:smooth val="0"/>
        <c:axId val="109714048"/>
        <c:axId val="109720320"/>
      </c:lineChart>
      <c:dateAx>
        <c:axId val="109714048"/>
        <c:scaling>
          <c:orientation val="minMax"/>
        </c:scaling>
        <c:delete val="1"/>
        <c:axPos val="b"/>
        <c:numFmt formatCode="&quot;H&quot;yy" sourceLinked="1"/>
        <c:majorTickMark val="none"/>
        <c:minorTickMark val="none"/>
        <c:tickLblPos val="none"/>
        <c:crossAx val="109720320"/>
        <c:crosses val="autoZero"/>
        <c:auto val="1"/>
        <c:lblOffset val="100"/>
        <c:baseTimeUnit val="years"/>
      </c:dateAx>
      <c:valAx>
        <c:axId val="1097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89.56</c:v>
                </c:pt>
                <c:pt idx="1">
                  <c:v>90.55</c:v>
                </c:pt>
                <c:pt idx="2">
                  <c:v>91.91</c:v>
                </c:pt>
                <c:pt idx="3">
                  <c:v>93.32</c:v>
                </c:pt>
                <c:pt idx="4">
                  <c:v>93.87</c:v>
                </c:pt>
              </c:numCache>
            </c:numRef>
          </c:val>
          <c:extLst xmlns:c16r2="http://schemas.microsoft.com/office/drawing/2015/06/chart">
            <c:ext xmlns:c16="http://schemas.microsoft.com/office/drawing/2014/chart" uri="{C3380CC4-5D6E-409C-BE32-E72D297353CC}">
              <c16:uniqueId val="{00000000-8E9B-48D0-9AA1-A81CA8DE6C0B}"/>
            </c:ext>
          </c:extLst>
        </c:ser>
        <c:dLbls>
          <c:showLegendKey val="0"/>
          <c:showVal val="0"/>
          <c:showCatName val="0"/>
          <c:showSerName val="0"/>
          <c:showPercent val="0"/>
          <c:showBubbleSize val="0"/>
        </c:dLbls>
        <c:gapWidth val="150"/>
        <c:axId val="109379584"/>
        <c:axId val="1093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xmlns:c16r2="http://schemas.microsoft.com/office/drawing/2015/06/chart">
            <c:ext xmlns:c16="http://schemas.microsoft.com/office/drawing/2014/chart" uri="{C3380CC4-5D6E-409C-BE32-E72D297353CC}">
              <c16:uniqueId val="{00000001-8E9B-48D0-9AA1-A81CA8DE6C0B}"/>
            </c:ext>
          </c:extLst>
        </c:ser>
        <c:dLbls>
          <c:showLegendKey val="0"/>
          <c:showVal val="0"/>
          <c:showCatName val="0"/>
          <c:showSerName val="0"/>
          <c:showPercent val="0"/>
          <c:showBubbleSize val="0"/>
        </c:dLbls>
        <c:marker val="1"/>
        <c:smooth val="0"/>
        <c:axId val="109379584"/>
        <c:axId val="109381120"/>
      </c:lineChart>
      <c:dateAx>
        <c:axId val="109379584"/>
        <c:scaling>
          <c:orientation val="minMax"/>
        </c:scaling>
        <c:delete val="1"/>
        <c:axPos val="b"/>
        <c:numFmt formatCode="&quot;H&quot;yy" sourceLinked="1"/>
        <c:majorTickMark val="none"/>
        <c:minorTickMark val="none"/>
        <c:tickLblPos val="none"/>
        <c:crossAx val="109381120"/>
        <c:crosses val="autoZero"/>
        <c:auto val="1"/>
        <c:lblOffset val="100"/>
        <c:baseTimeUnit val="years"/>
      </c:dateAx>
      <c:valAx>
        <c:axId val="1093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AM1" sqref="AM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広島県　東広島市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Bd1</v>
      </c>
      <c r="X8" s="84"/>
      <c r="Y8" s="84"/>
      <c r="Z8" s="84"/>
      <c r="AA8" s="84"/>
      <c r="AB8" s="84"/>
      <c r="AC8" s="84"/>
      <c r="AD8" s="85" t="str">
        <f>データ!$M$6</f>
        <v>非設置</v>
      </c>
      <c r="AE8" s="85"/>
      <c r="AF8" s="85"/>
      <c r="AG8" s="85"/>
      <c r="AH8" s="85"/>
      <c r="AI8" s="85"/>
      <c r="AJ8" s="85"/>
      <c r="AK8" s="3"/>
      <c r="AL8" s="81">
        <f>データ!S6</f>
        <v>189369</v>
      </c>
      <c r="AM8" s="81"/>
      <c r="AN8" s="81"/>
      <c r="AO8" s="81"/>
      <c r="AP8" s="81"/>
      <c r="AQ8" s="81"/>
      <c r="AR8" s="81"/>
      <c r="AS8" s="81"/>
      <c r="AT8" s="80">
        <f>データ!T6</f>
        <v>635.16</v>
      </c>
      <c r="AU8" s="80"/>
      <c r="AV8" s="80"/>
      <c r="AW8" s="80"/>
      <c r="AX8" s="80"/>
      <c r="AY8" s="80"/>
      <c r="AZ8" s="80"/>
      <c r="BA8" s="80"/>
      <c r="BB8" s="80">
        <f>データ!U6</f>
        <v>298.14</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58.51</v>
      </c>
      <c r="J10" s="80"/>
      <c r="K10" s="80"/>
      <c r="L10" s="80"/>
      <c r="M10" s="80"/>
      <c r="N10" s="80"/>
      <c r="O10" s="80"/>
      <c r="P10" s="80">
        <f>データ!P6</f>
        <v>45.57</v>
      </c>
      <c r="Q10" s="80"/>
      <c r="R10" s="80"/>
      <c r="S10" s="80"/>
      <c r="T10" s="80"/>
      <c r="U10" s="80"/>
      <c r="V10" s="80"/>
      <c r="W10" s="80">
        <f>データ!Q6</f>
        <v>91.03</v>
      </c>
      <c r="X10" s="80"/>
      <c r="Y10" s="80"/>
      <c r="Z10" s="80"/>
      <c r="AA10" s="80"/>
      <c r="AB10" s="80"/>
      <c r="AC10" s="80"/>
      <c r="AD10" s="81">
        <f>データ!R6</f>
        <v>2820</v>
      </c>
      <c r="AE10" s="81"/>
      <c r="AF10" s="81"/>
      <c r="AG10" s="81"/>
      <c r="AH10" s="81"/>
      <c r="AI10" s="81"/>
      <c r="AJ10" s="81"/>
      <c r="AK10" s="2"/>
      <c r="AL10" s="81">
        <f>データ!V6</f>
        <v>86121</v>
      </c>
      <c r="AM10" s="81"/>
      <c r="AN10" s="81"/>
      <c r="AO10" s="81"/>
      <c r="AP10" s="81"/>
      <c r="AQ10" s="81"/>
      <c r="AR10" s="81"/>
      <c r="AS10" s="81"/>
      <c r="AT10" s="80">
        <f>データ!W6</f>
        <v>21.22</v>
      </c>
      <c r="AU10" s="80"/>
      <c r="AV10" s="80"/>
      <c r="AW10" s="80"/>
      <c r="AX10" s="80"/>
      <c r="AY10" s="80"/>
      <c r="AZ10" s="80"/>
      <c r="BA10" s="80"/>
      <c r="BB10" s="80">
        <f>データ!X6</f>
        <v>4058.48</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80Xyr6jdcKAwLGAw66OZ7NO/+j/Z18jjN+ZnIfgDho0+6ueLYiaD5Ea+PcuB7sUzyW944WMRhoDGzbrDM/YqQ==" saltValue="V6hUtfqapo2MS/YFejmS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342122</v>
      </c>
      <c r="D6" s="33">
        <f t="shared" si="3"/>
        <v>46</v>
      </c>
      <c r="E6" s="33">
        <f t="shared" si="3"/>
        <v>17</v>
      </c>
      <c r="F6" s="33">
        <f t="shared" si="3"/>
        <v>1</v>
      </c>
      <c r="G6" s="33">
        <f t="shared" si="3"/>
        <v>0</v>
      </c>
      <c r="H6" s="33" t="str">
        <f t="shared" si="3"/>
        <v>広島県　東広島市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58.51</v>
      </c>
      <c r="P6" s="34">
        <f t="shared" si="3"/>
        <v>45.57</v>
      </c>
      <c r="Q6" s="34">
        <f t="shared" si="3"/>
        <v>91.03</v>
      </c>
      <c r="R6" s="34">
        <f t="shared" si="3"/>
        <v>2820</v>
      </c>
      <c r="S6" s="34">
        <f t="shared" si="3"/>
        <v>189369</v>
      </c>
      <c r="T6" s="34">
        <f t="shared" si="3"/>
        <v>635.16</v>
      </c>
      <c r="U6" s="34">
        <f t="shared" si="3"/>
        <v>298.14</v>
      </c>
      <c r="V6" s="34">
        <f t="shared" si="3"/>
        <v>86121</v>
      </c>
      <c r="W6" s="34">
        <f t="shared" si="3"/>
        <v>21.22</v>
      </c>
      <c r="X6" s="34">
        <f t="shared" si="3"/>
        <v>4058.48</v>
      </c>
      <c r="Y6" s="35">
        <f>IF(Y7="",NA(),Y7)</f>
        <v>101.58</v>
      </c>
      <c r="Z6" s="35">
        <f t="shared" ref="Z6:AH6" si="4">IF(Z7="",NA(),Z7)</f>
        <v>100.19</v>
      </c>
      <c r="AA6" s="35">
        <f t="shared" si="4"/>
        <v>102.36</v>
      </c>
      <c r="AB6" s="35">
        <f t="shared" si="4"/>
        <v>103.49</v>
      </c>
      <c r="AC6" s="35">
        <f t="shared" si="4"/>
        <v>109.18</v>
      </c>
      <c r="AD6" s="35">
        <f t="shared" si="4"/>
        <v>109.27</v>
      </c>
      <c r="AE6" s="35">
        <f t="shared" si="4"/>
        <v>108.03</v>
      </c>
      <c r="AF6" s="35">
        <f t="shared" si="4"/>
        <v>106.9</v>
      </c>
      <c r="AG6" s="35">
        <f t="shared" si="4"/>
        <v>106.99</v>
      </c>
      <c r="AH6" s="35">
        <f t="shared" si="4"/>
        <v>107.85</v>
      </c>
      <c r="AI6" s="34" t="str">
        <f>IF(AI7="","",IF(AI7="-","【-】","【"&amp;SUBSTITUTE(TEXT(AI7,"#,##0.00"),"-","△")&amp;"】"))</f>
        <v>【106.67】</v>
      </c>
      <c r="AJ6" s="35">
        <f>IF(AJ7="",NA(),AJ7)</f>
        <v>10.87</v>
      </c>
      <c r="AK6" s="35">
        <f t="shared" ref="AK6:AS6" si="5">IF(AK7="",NA(),AK7)</f>
        <v>10.29</v>
      </c>
      <c r="AL6" s="35">
        <f t="shared" si="5"/>
        <v>6.8</v>
      </c>
      <c r="AM6" s="35">
        <f t="shared" si="5"/>
        <v>1.22</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46.58</v>
      </c>
      <c r="AV6" s="35">
        <f t="shared" ref="AV6:BD6" si="6">IF(AV7="",NA(),AV7)</f>
        <v>57.15</v>
      </c>
      <c r="AW6" s="35">
        <f t="shared" si="6"/>
        <v>52.16</v>
      </c>
      <c r="AX6" s="35">
        <f t="shared" si="6"/>
        <v>47.28</v>
      </c>
      <c r="AY6" s="35">
        <f t="shared" si="6"/>
        <v>58.12</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1053.4000000000001</v>
      </c>
      <c r="BG6" s="35">
        <f t="shared" ref="BG6:BO6" si="7">IF(BG7="",NA(),BG7)</f>
        <v>1002.24</v>
      </c>
      <c r="BH6" s="35">
        <f t="shared" si="7"/>
        <v>951.36</v>
      </c>
      <c r="BI6" s="35">
        <f t="shared" si="7"/>
        <v>883.96</v>
      </c>
      <c r="BJ6" s="35">
        <f t="shared" si="7"/>
        <v>794.67</v>
      </c>
      <c r="BK6" s="35">
        <f t="shared" si="7"/>
        <v>774.99</v>
      </c>
      <c r="BL6" s="35">
        <f t="shared" si="7"/>
        <v>799.41</v>
      </c>
      <c r="BM6" s="35">
        <f t="shared" si="7"/>
        <v>820.36</v>
      </c>
      <c r="BN6" s="35">
        <f t="shared" si="7"/>
        <v>847.44</v>
      </c>
      <c r="BO6" s="35">
        <f t="shared" si="7"/>
        <v>857.88</v>
      </c>
      <c r="BP6" s="34" t="str">
        <f>IF(BP7="","",IF(BP7="-","【-】","【"&amp;SUBSTITUTE(TEXT(BP7,"#,##0.00"),"-","△")&amp;"】"))</f>
        <v>【705.21】</v>
      </c>
      <c r="BQ6" s="35">
        <f>IF(BQ7="",NA(),BQ7)</f>
        <v>102.82</v>
      </c>
      <c r="BR6" s="35">
        <f t="shared" ref="BR6:BZ6" si="8">IF(BR7="",NA(),BR7)</f>
        <v>100</v>
      </c>
      <c r="BS6" s="35">
        <f t="shared" si="8"/>
        <v>100</v>
      </c>
      <c r="BT6" s="35">
        <f t="shared" si="8"/>
        <v>101.98</v>
      </c>
      <c r="BU6" s="35">
        <f t="shared" si="8"/>
        <v>113.3</v>
      </c>
      <c r="BV6" s="35">
        <f t="shared" si="8"/>
        <v>96.57</v>
      </c>
      <c r="BW6" s="35">
        <f t="shared" si="8"/>
        <v>96.54</v>
      </c>
      <c r="BX6" s="35">
        <f t="shared" si="8"/>
        <v>95.4</v>
      </c>
      <c r="BY6" s="35">
        <f t="shared" si="8"/>
        <v>94.69</v>
      </c>
      <c r="BZ6" s="35">
        <f t="shared" si="8"/>
        <v>94.97</v>
      </c>
      <c r="CA6" s="34" t="str">
        <f>IF(CA7="","",IF(CA7="-","【-】","【"&amp;SUBSTITUTE(TEXT(CA7,"#,##0.00"),"-","△")&amp;"】"))</f>
        <v>【98.96】</v>
      </c>
      <c r="CB6" s="35">
        <f>IF(CB7="",NA(),CB7)</f>
        <v>188.75</v>
      </c>
      <c r="CC6" s="35">
        <f t="shared" ref="CC6:CK6" si="9">IF(CC7="",NA(),CC7)</f>
        <v>193.98</v>
      </c>
      <c r="CD6" s="35">
        <f t="shared" si="9"/>
        <v>194.11</v>
      </c>
      <c r="CE6" s="35">
        <f t="shared" si="9"/>
        <v>192.83</v>
      </c>
      <c r="CF6" s="35">
        <f t="shared" si="9"/>
        <v>175.32</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62.02</v>
      </c>
      <c r="CN6" s="35">
        <f t="shared" ref="CN6:CV6" si="10">IF(CN7="",NA(),CN7)</f>
        <v>64.790000000000006</v>
      </c>
      <c r="CO6" s="35">
        <f t="shared" si="10"/>
        <v>62.84</v>
      </c>
      <c r="CP6" s="35">
        <f t="shared" si="10"/>
        <v>66.180000000000007</v>
      </c>
      <c r="CQ6" s="35">
        <f t="shared" si="10"/>
        <v>66.180000000000007</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89.56</v>
      </c>
      <c r="CY6" s="35">
        <f t="shared" ref="CY6:DG6" si="11">IF(CY7="",NA(),CY7)</f>
        <v>90.55</v>
      </c>
      <c r="CZ6" s="35">
        <f t="shared" si="11"/>
        <v>91.91</v>
      </c>
      <c r="DA6" s="35">
        <f t="shared" si="11"/>
        <v>93.32</v>
      </c>
      <c r="DB6" s="35">
        <f t="shared" si="11"/>
        <v>93.87</v>
      </c>
      <c r="DC6" s="35">
        <f t="shared" si="11"/>
        <v>91.76</v>
      </c>
      <c r="DD6" s="35">
        <f t="shared" si="11"/>
        <v>92.3</v>
      </c>
      <c r="DE6" s="35">
        <f t="shared" si="11"/>
        <v>92.55</v>
      </c>
      <c r="DF6" s="35">
        <f t="shared" si="11"/>
        <v>92.62</v>
      </c>
      <c r="DG6" s="35">
        <f t="shared" si="11"/>
        <v>92.72</v>
      </c>
      <c r="DH6" s="34" t="str">
        <f>IF(DH7="","",IF(DH7="-","【-】","【"&amp;SUBSTITUTE(TEXT(DH7,"#,##0.00"),"-","△")&amp;"】"))</f>
        <v>【95.57】</v>
      </c>
      <c r="DI6" s="35">
        <f>IF(DI7="",NA(),DI7)</f>
        <v>3.62</v>
      </c>
      <c r="DJ6" s="35">
        <f t="shared" ref="DJ6:DR6" si="12">IF(DJ7="",NA(),DJ7)</f>
        <v>6.93</v>
      </c>
      <c r="DK6" s="35">
        <f t="shared" si="12"/>
        <v>10.11</v>
      </c>
      <c r="DL6" s="35">
        <f t="shared" si="12"/>
        <v>12.94</v>
      </c>
      <c r="DM6" s="35">
        <f t="shared" si="12"/>
        <v>15.53</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342122</v>
      </c>
      <c r="D7" s="37">
        <v>46</v>
      </c>
      <c r="E7" s="37">
        <v>17</v>
      </c>
      <c r="F7" s="37">
        <v>1</v>
      </c>
      <c r="G7" s="37">
        <v>0</v>
      </c>
      <c r="H7" s="37" t="s">
        <v>96</v>
      </c>
      <c r="I7" s="37" t="s">
        <v>97</v>
      </c>
      <c r="J7" s="37" t="s">
        <v>98</v>
      </c>
      <c r="K7" s="37" t="s">
        <v>99</v>
      </c>
      <c r="L7" s="37" t="s">
        <v>100</v>
      </c>
      <c r="M7" s="37" t="s">
        <v>101</v>
      </c>
      <c r="N7" s="38" t="s">
        <v>102</v>
      </c>
      <c r="O7" s="38">
        <v>58.51</v>
      </c>
      <c r="P7" s="38">
        <v>45.57</v>
      </c>
      <c r="Q7" s="38">
        <v>91.03</v>
      </c>
      <c r="R7" s="38">
        <v>2820</v>
      </c>
      <c r="S7" s="38">
        <v>189369</v>
      </c>
      <c r="T7" s="38">
        <v>635.16</v>
      </c>
      <c r="U7" s="38">
        <v>298.14</v>
      </c>
      <c r="V7" s="38">
        <v>86121</v>
      </c>
      <c r="W7" s="38">
        <v>21.22</v>
      </c>
      <c r="X7" s="38">
        <v>4058.48</v>
      </c>
      <c r="Y7" s="38">
        <v>101.58</v>
      </c>
      <c r="Z7" s="38">
        <v>100.19</v>
      </c>
      <c r="AA7" s="38">
        <v>102.36</v>
      </c>
      <c r="AB7" s="38">
        <v>103.49</v>
      </c>
      <c r="AC7" s="38">
        <v>109.18</v>
      </c>
      <c r="AD7" s="38">
        <v>109.27</v>
      </c>
      <c r="AE7" s="38">
        <v>108.03</v>
      </c>
      <c r="AF7" s="38">
        <v>106.9</v>
      </c>
      <c r="AG7" s="38">
        <v>106.99</v>
      </c>
      <c r="AH7" s="38">
        <v>107.85</v>
      </c>
      <c r="AI7" s="38">
        <v>106.67</v>
      </c>
      <c r="AJ7" s="38">
        <v>10.87</v>
      </c>
      <c r="AK7" s="38">
        <v>10.29</v>
      </c>
      <c r="AL7" s="38">
        <v>6.8</v>
      </c>
      <c r="AM7" s="38">
        <v>1.22</v>
      </c>
      <c r="AN7" s="38">
        <v>0</v>
      </c>
      <c r="AO7" s="38">
        <v>15.65</v>
      </c>
      <c r="AP7" s="38">
        <v>13.55</v>
      </c>
      <c r="AQ7" s="38">
        <v>9.06</v>
      </c>
      <c r="AR7" s="38">
        <v>7.42</v>
      </c>
      <c r="AS7" s="38">
        <v>4.72</v>
      </c>
      <c r="AT7" s="38">
        <v>3.64</v>
      </c>
      <c r="AU7" s="38">
        <v>46.58</v>
      </c>
      <c r="AV7" s="38">
        <v>57.15</v>
      </c>
      <c r="AW7" s="38">
        <v>52.16</v>
      </c>
      <c r="AX7" s="38">
        <v>47.28</v>
      </c>
      <c r="AY7" s="38">
        <v>58.12</v>
      </c>
      <c r="AZ7" s="38">
        <v>77.94</v>
      </c>
      <c r="BA7" s="38">
        <v>78.45</v>
      </c>
      <c r="BB7" s="38">
        <v>76.31</v>
      </c>
      <c r="BC7" s="38">
        <v>68.180000000000007</v>
      </c>
      <c r="BD7" s="38">
        <v>67.930000000000007</v>
      </c>
      <c r="BE7" s="38">
        <v>67.52</v>
      </c>
      <c r="BF7" s="38">
        <v>1053.4000000000001</v>
      </c>
      <c r="BG7" s="38">
        <v>1002.24</v>
      </c>
      <c r="BH7" s="38">
        <v>951.36</v>
      </c>
      <c r="BI7" s="38">
        <v>883.96</v>
      </c>
      <c r="BJ7" s="38">
        <v>794.67</v>
      </c>
      <c r="BK7" s="38">
        <v>774.99</v>
      </c>
      <c r="BL7" s="38">
        <v>799.41</v>
      </c>
      <c r="BM7" s="38">
        <v>820.36</v>
      </c>
      <c r="BN7" s="38">
        <v>847.44</v>
      </c>
      <c r="BO7" s="38">
        <v>857.88</v>
      </c>
      <c r="BP7" s="38">
        <v>705.21</v>
      </c>
      <c r="BQ7" s="38">
        <v>102.82</v>
      </c>
      <c r="BR7" s="38">
        <v>100</v>
      </c>
      <c r="BS7" s="38">
        <v>100</v>
      </c>
      <c r="BT7" s="38">
        <v>101.98</v>
      </c>
      <c r="BU7" s="38">
        <v>113.3</v>
      </c>
      <c r="BV7" s="38">
        <v>96.57</v>
      </c>
      <c r="BW7" s="38">
        <v>96.54</v>
      </c>
      <c r="BX7" s="38">
        <v>95.4</v>
      </c>
      <c r="BY7" s="38">
        <v>94.69</v>
      </c>
      <c r="BZ7" s="38">
        <v>94.97</v>
      </c>
      <c r="CA7" s="38">
        <v>98.96</v>
      </c>
      <c r="CB7" s="38">
        <v>188.75</v>
      </c>
      <c r="CC7" s="38">
        <v>193.98</v>
      </c>
      <c r="CD7" s="38">
        <v>194.11</v>
      </c>
      <c r="CE7" s="38">
        <v>192.83</v>
      </c>
      <c r="CF7" s="38">
        <v>175.32</v>
      </c>
      <c r="CG7" s="38">
        <v>161.54</v>
      </c>
      <c r="CH7" s="38">
        <v>162.81</v>
      </c>
      <c r="CI7" s="38">
        <v>163.19999999999999</v>
      </c>
      <c r="CJ7" s="38">
        <v>159.78</v>
      </c>
      <c r="CK7" s="38">
        <v>159.49</v>
      </c>
      <c r="CL7" s="38">
        <v>134.52000000000001</v>
      </c>
      <c r="CM7" s="38">
        <v>62.02</v>
      </c>
      <c r="CN7" s="38">
        <v>64.790000000000006</v>
      </c>
      <c r="CO7" s="38">
        <v>62.84</v>
      </c>
      <c r="CP7" s="38">
        <v>66.180000000000007</v>
      </c>
      <c r="CQ7" s="38">
        <v>66.180000000000007</v>
      </c>
      <c r="CR7" s="38">
        <v>64.67</v>
      </c>
      <c r="CS7" s="38">
        <v>64.959999999999994</v>
      </c>
      <c r="CT7" s="38">
        <v>65.040000000000006</v>
      </c>
      <c r="CU7" s="38">
        <v>68.31</v>
      </c>
      <c r="CV7" s="38">
        <v>65.28</v>
      </c>
      <c r="CW7" s="38">
        <v>59.57</v>
      </c>
      <c r="CX7" s="38">
        <v>89.56</v>
      </c>
      <c r="CY7" s="38">
        <v>90.55</v>
      </c>
      <c r="CZ7" s="38">
        <v>91.91</v>
      </c>
      <c r="DA7" s="38">
        <v>93.32</v>
      </c>
      <c r="DB7" s="38">
        <v>93.87</v>
      </c>
      <c r="DC7" s="38">
        <v>91.76</v>
      </c>
      <c r="DD7" s="38">
        <v>92.3</v>
      </c>
      <c r="DE7" s="38">
        <v>92.55</v>
      </c>
      <c r="DF7" s="38">
        <v>92.62</v>
      </c>
      <c r="DG7" s="38">
        <v>92.72</v>
      </c>
      <c r="DH7" s="38">
        <v>95.57</v>
      </c>
      <c r="DI7" s="38">
        <v>3.62</v>
      </c>
      <c r="DJ7" s="38">
        <v>6.93</v>
      </c>
      <c r="DK7" s="38">
        <v>10.11</v>
      </c>
      <c r="DL7" s="38">
        <v>12.94</v>
      </c>
      <c r="DM7" s="38">
        <v>15.53</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泰行</cp:lastModifiedBy>
  <cp:lastPrinted>2022-01-20T01:02:37Z</cp:lastPrinted>
  <dcterms:created xsi:type="dcterms:W3CDTF">2021-12-03T07:17:28Z</dcterms:created>
  <dcterms:modified xsi:type="dcterms:W3CDTF">2022-01-20T01:02:39Z</dcterms:modified>
  <cp:category/>
</cp:coreProperties>
</file>