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4SzMYyeXM94SM+QZO/5C+sbQwPmOzTpZFWOVlt8KJSOeF/IFtBGoP0+Tv/HCY16FnGk4E0OJ/bM7yh98zXt0Uw==" workbookSaltValue="TEAK/PDDKaS7hhMTC+dmfA==" workbookSpinCount="100000" lockStructure="1"/>
  <bookViews>
    <workbookView xWindow="0" yWindow="0" windowWidth="15360" windowHeight="763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6"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J86" i="4"/>
  <c r="I86" i="4"/>
  <c r="H86" i="4"/>
  <c r="F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<sst xmlns="http://schemas.openxmlformats.org/spreadsheetml/2006/main" count="301" uniqueCount="123">
  <si>
    <t>経営比較分析表（平成29年度決算）</t>
    <phoneticPr fontId="5"/>
  </si>
  <si>
    <t>業務名</t>
    <rPh sb="2" eb="3">
      <t>メイ</t>
    </rPh>
    <phoneticPr fontId="5"/>
  </si>
  <si>
    <t>業種名</t>
    <rPh sb="2" eb="3">
      <t>メイ</t>
    </rPh>
    <phoneticPr fontId="5"/>
  </si>
  <si>
    <t>事業名</t>
    <phoneticPr fontId="5"/>
  </si>
  <si>
    <t>類似団体区分</t>
    <rPh sb="4" eb="6">
      <t>クブン</t>
    </rPh>
    <phoneticPr fontId="5"/>
  </si>
  <si>
    <t>管理者の情報</t>
    <rPh sb="0" eb="3">
      <t>カンリシャ</t>
    </rPh>
    <rPh sb="4" eb="6">
      <t>ジョウホウ</t>
    </rPh>
    <phoneticPr fontId="5"/>
  </si>
  <si>
    <t>人口（人）</t>
    <rPh sb="0" eb="2">
      <t>ジンコウ</t>
    </rPh>
    <rPh sb="3" eb="4">
      <t>ヒト</t>
    </rPh>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</si>
  <si>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</si>
  <si>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</si>
  <si>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</si>
  <si>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</si>
  <si>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</si>
  <si>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</si>
  <si>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</si>
  <si>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普及率(％)</t>
    <phoneticPr fontId="5"/>
  </si>
  <si>
    <t>有収率(％)</t>
    <rPh sb="0" eb="1">
      <t>ユウ</t>
    </rPh>
    <rPh sb="1" eb="3">
      <t>シュウリツ</t>
    </rPh>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</si>
  <si>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</si>
  <si>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処理区域内人口(人)</t>
    <rPh sb="0" eb="2">
      <t>ショリ</t>
    </rPh>
    <rPh sb="2" eb="5">
      <t>クイキナイ</t>
    </rPh>
    <phoneticPr fontId="5"/>
  </si>
  <si>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5"/>
  </si>
  <si>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5"/>
  </si>
  <si>
    <t>－</t>
    <phoneticPr fontId="5"/>
  </si>
  <si>
    <t>類似団体平均値（平均値）</t>
    <phoneticPr fontId="5"/>
  </si>
  <si>
    <t>【】</t>
    <phoneticPr fontId="5"/>
  </si>
  <si>
    <t>平成29年度全国平均</t>
    <phoneticPr fontId="5"/>
  </si>
  <si>
    <t>分析欄</t>
    <rPh sb="0" eb="2">
      <t>ブンセキ</t>
    </rPh>
    <rPh sb="2" eb="3">
      <t>ラン</t>
    </rPh>
    <phoneticPr fontId="5"/>
  </si>
  <si>
    <t>1. 経営の健全性・効率性</t>
    <phoneticPr fontId="5"/>
  </si>
  <si>
    <t>1. 経営の健全性・効率性について</t>
    <phoneticPr fontId="5"/>
  </si>
  <si>
    <t>「経常損益」</t>
    <phoneticPr fontId="5"/>
  </si>
  <si>
    <t>「累積欠損」</t>
    <rPh sb="1" eb="3">
      <t>ルイセキ</t>
    </rPh>
    <rPh sb="3" eb="5">
      <t>ケッソン</t>
    </rPh>
    <phoneticPr fontId="5"/>
  </si>
  <si>
    <t>「支払能力」</t>
    <phoneticPr fontId="5"/>
  </si>
  <si>
    <t>「債務残高」</t>
    <rPh sb="1" eb="3">
      <t>サイム</t>
    </rPh>
    <rPh sb="3" eb="5">
      <t>ザンダカ</t>
    </rPh>
    <phoneticPr fontId="5"/>
  </si>
  <si>
    <t>2. 老朽化の状況について</t>
    <phoneticPr fontId="5"/>
  </si>
  <si>
    <t>「料金水準の適切性」</t>
    <rPh sb="1" eb="3">
      <t>リョウキン</t>
    </rPh>
    <rPh sb="3" eb="5">
      <t>スイジュン</t>
    </rPh>
    <rPh sb="6" eb="8">
      <t>テキセツ</t>
    </rPh>
    <rPh sb="8" eb="9">
      <t>セイ</t>
    </rPh>
    <phoneticPr fontId="5"/>
  </si>
  <si>
    <t>「費用の効率性」</t>
    <rPh sb="1" eb="3">
      <t>ヒヨウ</t>
    </rPh>
    <rPh sb="4" eb="6">
      <t>コウリツ</t>
    </rPh>
    <rPh sb="6" eb="7">
      <t>セイ</t>
    </rPh>
    <phoneticPr fontId="5"/>
  </si>
  <si>
    <t>「施設の効率性」</t>
    <rPh sb="1" eb="3">
      <t>シセツ</t>
    </rPh>
    <rPh sb="4" eb="6">
      <t>コウリツ</t>
    </rPh>
    <rPh sb="6" eb="7">
      <t>セイ</t>
    </rPh>
    <phoneticPr fontId="5"/>
  </si>
  <si>
    <t>「使用料対象の捕捉」</t>
    <rPh sb="1" eb="4">
      <t>シヨウリョウ</t>
    </rPh>
    <rPh sb="4" eb="6">
      <t>タイショウ</t>
    </rPh>
    <rPh sb="7" eb="9">
      <t>ホソク</t>
    </rPh>
    <phoneticPr fontId="5"/>
  </si>
  <si>
    <t>2. 老朽化の状況</t>
    <phoneticPr fontId="5"/>
  </si>
  <si>
    <t>全体総括</t>
    <rPh sb="0" eb="2">
      <t>ゼンタイ</t>
    </rPh>
    <rPh sb="2" eb="4">
      <t>ソウカツ</t>
    </rPh>
    <phoneticPr fontId="5"/>
  </si>
  <si>
    <t>「施設全体の減価償却の状況」</t>
    <rPh sb="1" eb="3">
      <t>シセツ</t>
    </rPh>
    <rPh sb="3" eb="5">
      <t>ゼンタイ</t>
    </rPh>
    <rPh sb="6" eb="8">
      <t>ゲンカ</t>
    </rPh>
    <rPh sb="8" eb="10">
      <t>ショウキャク</t>
    </rPh>
    <rPh sb="11" eb="13">
      <t>ジョウキョウ</t>
    </rPh>
    <phoneticPr fontId="5"/>
  </si>
  <si>
    <t>「管渠の経年化の状況」</t>
    <rPh sb="4" eb="7">
      <t>ケイネンカ</t>
    </rPh>
    <rPh sb="8" eb="10">
      <t>ジョウキョウ</t>
    </rPh>
    <phoneticPr fontId="5"/>
  </si>
  <si>
    <t>「管渠の更新投資・老朽化対策の実施状況」</t>
    <rPh sb="4" eb="6">
      <t>コウシン</t>
    </rPh>
    <rPh sb="6" eb="8">
      <t>トウシ</t>
    </rPh>
    <rPh sb="9" eb="12">
      <t>ロウキュウカ</t>
    </rPh>
    <rPh sb="12" eb="14">
      <t>タイサク</t>
    </rPh>
    <rPh sb="15" eb="17">
      <t>ジッシ</t>
    </rPh>
    <rPh sb="17" eb="19">
      <t>ジョウキョウ</t>
    </rPh>
    <phoneticPr fontId="5"/>
  </si>
  <si>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5"/>
  </si>
  <si>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4"/>
  </si>
  <si>
    <t>全国平均</t>
    <rPh sb="0" eb="2">
      <t>ゼンコク</t>
    </rPh>
    <rPh sb="2" eb="4">
      <t>ヘイキン</t>
    </rPh>
    <phoneticPr fontId="5"/>
  </si>
  <si>
    <t>1①</t>
  </si>
  <si>
    <t>1②</t>
  </si>
  <si>
    <t>1③</t>
  </si>
  <si>
    <t>1④</t>
  </si>
  <si>
    <t>1⑤</t>
  </si>
  <si>
    <t>1⑥</t>
  </si>
  <si>
    <t>1⑦</t>
    <phoneticPr fontId="5"/>
  </si>
  <si>
    <t>1⑧</t>
    <phoneticPr fontId="5"/>
  </si>
  <si>
    <t>2①</t>
  </si>
  <si>
    <t>2②</t>
  </si>
  <si>
    <t>2③</t>
  </si>
  <si>
    <t>下水道事業(法適用)</t>
    <rPh sb="3" eb="5">
      <t>ジギョウ</t>
    </rPh>
    <rPh sb="6" eb="7">
      <t>ホウ</t>
    </rPh>
    <rPh sb="7" eb="9">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</si>
  <si>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</si>
  <si>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</si>
  <si>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</si>
  <si>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</si>
  <si>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</si>
  <si>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</si>
  <si>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</si>
  <si>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</si>
  <si>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</si>
  <si>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</si>
  <si>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</si>
  <si>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</si>
  <si>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</si>
  <si>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</si>
  <si>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</si>
  <si>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④企業債残高対事業規模比率(％)</t>
    <phoneticPr fontId="5"/>
  </si>
  <si>
    <t>⑤経費回収率(％)</t>
    <phoneticPr fontId="5"/>
  </si>
  <si>
    <t>⑥汚水処理原価(円)</t>
    <rPh sb="1" eb="3">
      <t>オスイ</t>
    </rPh>
    <rPh sb="3" eb="5">
      <t>ショリ</t>
    </rPh>
    <rPh sb="5" eb="7">
      <t>ゲンカ</t>
    </rPh>
    <rPh sb="8" eb="9">
      <t>エン</t>
    </rPh>
    <phoneticPr fontId="5"/>
  </si>
  <si>
    <t>⑦施設利用率(％)</t>
    <rPh sb="1" eb="3">
      <t>シセツ</t>
    </rPh>
    <rPh sb="3" eb="6">
      <t>リヨウリツ</t>
    </rPh>
    <phoneticPr fontId="5"/>
  </si>
  <si>
    <t>⑧水洗化率(％)</t>
    <phoneticPr fontId="5"/>
  </si>
  <si>
    <t>①有形固定資産減価償却率(％)</t>
    <rPh sb="1" eb="3">
      <t>ユウケイ</t>
    </rPh>
    <rPh sb="3" eb="5">
      <t>コテイ</t>
    </rPh>
    <rPh sb="5" eb="7">
      <t>シサン</t>
    </rPh>
    <rPh sb="7" eb="9">
      <t>ゲンカ</t>
    </rPh>
    <rPh sb="9" eb="11">
      <t>ショウキャク</t>
    </rPh>
    <rPh sb="11" eb="12">
      <t>リツ</t>
    </rPh>
    <phoneticPr fontId="5"/>
  </si>
  <si>
    <t>②管渠老朽化率(％)</t>
    <phoneticPr fontId="5"/>
  </si>
  <si>
    <t>③管渠改善率(％)</t>
    <phoneticPr fontId="5"/>
  </si>
  <si>
    <t>小項目</t>
    <rPh sb="0" eb="3">
      <t>ショウコウモク</t>
    </rPh>
    <phoneticPr fontId="5"/>
  </si>
  <si>
    <t>都道府県名</t>
    <rPh sb="0" eb="4">
      <t>トドウフケン</t>
    </rPh>
    <rPh sb="4" eb="5">
      <t>メイ</t>
    </rPh>
    <phoneticPr fontId="5"/>
  </si>
  <si>
    <t>法適・法非適</t>
    <rPh sb="0" eb="1">
      <t>ホウ</t>
    </rPh>
    <rPh sb="1" eb="2">
      <t>テキ</t>
    </rPh>
    <rPh sb="3" eb="4">
      <t>ホウ</t>
    </rPh>
    <rPh sb="4" eb="5">
      <t>ヒ</t>
    </rPh>
    <rPh sb="5" eb="6">
      <t>テキ</t>
    </rPh>
    <phoneticPr fontId="5"/>
  </si>
  <si>
    <t>業種名称</t>
    <rPh sb="0" eb="2">
      <t>ギョウシュ</t>
    </rPh>
    <rPh sb="2" eb="4">
      <t>メイショウ</t>
    </rPh>
    <phoneticPr fontId="5"/>
  </si>
  <si>
    <t>事業名称</t>
    <rPh sb="0" eb="2">
      <t>ジギョウ</t>
    </rPh>
    <rPh sb="2" eb="4">
      <t>メイショウ</t>
    </rPh>
    <phoneticPr fontId="5"/>
  </si>
  <si>
    <t>類似団体</t>
    <rPh sb="0" eb="2">
      <t>ルイジ</t>
    </rPh>
    <rPh sb="2" eb="4">
      <t>ダンタイ</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</si>
  <si>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</si>
  <si>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</si>
  <si>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普及率</t>
    <rPh sb="0" eb="2">
      <t>フキュウ</t>
    </rPh>
    <rPh sb="2" eb="3">
      <t>リツ</t>
    </rPh>
    <phoneticPr fontId="5"/>
  </si>
  <si>
    <t>有収率</t>
    <rPh sb="0" eb="1">
      <t>ユウ</t>
    </rPh>
    <rPh sb="1" eb="3">
      <t>シュウリツ</t>
    </rPh>
    <phoneticPr fontId="5"/>
  </si>
  <si>
    <t>1ヶ月20㎥当たり家庭料金</t>
    <rPh sb="2" eb="3">
      <t>ゲツ</t>
    </rPh>
    <rPh sb="6" eb="7">
      <t>ア</t>
    </rPh>
    <rPh sb="9" eb="11">
      <t>カテイ</t>
    </rPh>
    <rPh sb="11" eb="13">
      <t>リョウキン</t>
    </rPh>
    <phoneticPr fontId="5"/>
  </si>
  <si>
    <t>人口</t>
    <rPh sb="0" eb="2">
      <t>ジンコウ</t>
    </rPh>
    <phoneticPr fontId="5"/>
  </si>
  <si>
    <t>面積</t>
    <rPh sb="0" eb="2">
      <t>メンセキ</t>
    </rPh>
    <phoneticPr fontId="5"/>
  </si>
  <si>
    <t>人口密度</t>
    <rPh sb="0" eb="2">
      <t>ジンコウ</t>
    </rPh>
    <rPh sb="2" eb="4">
      <t>ミツド</t>
    </rPh>
    <phoneticPr fontId="5"/>
  </si>
  <si>
    <t>処理区域内人口</t>
  </si>
  <si>
    <t>処理区域面積</t>
  </si>
  <si>
    <t>処理区域内人口密度</t>
  </si>
  <si>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</si>
  <si>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</si>
  <si>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</si>
  <si>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</si>
  <si>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</si>
  <si>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</si>
  <si>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</si>
  <si>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</si>
  <si>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</si>
  <si>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</si>
  <si>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</si>
  <si>
    <t>参照用</t>
    <rPh sb="0" eb="3">
      <t>サンショウヨウ</t>
    </rPh>
    <phoneticPr fontId="5"/>
  </si>
  <si>
    <t>広島県　東広島市</t>
  </si>
  <si>
    <t>法適用</t>
  </si>
  <si>
    <t>下水道事業</t>
  </si>
  <si>
    <t>公共下水道</t>
  </si>
  <si>
    <t>Bd1</t>
  </si>
  <si>
    <t>非設置</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</si>
  <si>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</si>
  <si>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</si>
  <si>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</si>
  <si>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</si>
  <si>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</si>
  <si>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</si>
  <si>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"○経常収支比率
　100％を上回っており、健全な経営状態にあるといえますが、類似団体の平均値を下回っているため、引き続き、経費削減に取り組む必要があります。
○累積欠損金比率
　前年度と比較して減少傾向にあるものの、0％でないため、引き続き、累積欠損金の解消に努める必要があります。
○流動比率
　現金が少ないことと、企業債償還金が多いため、類似団体の平均値を大きく下回っています。今後も未普及解消のための整備を進めていくため、100％に到達するには相当の期間を要すると思われます。
○企業債残高対事業規模比率
　今後も一定水準の建設投資が必要であり、企業債残高が増加する見込みのため、当面は類似団体と比較して高い水準が継続すると思われます。
○経費回収率
　100％を上回っており、適正な使用料水準であるといえます。
○汚水処理原価
　類似団体の平均値を上回っており、接続率の向上による有収水量の増加と維持管理費の削減に努める必要があります。
○施設利用率
　全国平均、類似団体平均値とほぼ同率であり、施設規模は、適正であるといえます。
○水洗化率
　類似団体の平均値をやや下回っており、引き続き、普及啓発活動等による水洗化率の向上を図る必要があります。"              
</t>
    <rPh sb="90" eb="93">
      <t>ゼンネンド</t>
    </rPh>
    <rPh sb="94" eb="96">
      <t>ヒカク</t>
    </rPh>
    <rPh sb="98" eb="100">
      <t>ゲンショウ</t>
    </rPh>
    <rPh sb="100" eb="102">
      <t>ケイコウ</t>
    </rPh>
    <rPh sb="117" eb="118">
      <t>ヒ</t>
    </rPh>
    <rPh sb="119" eb="120">
      <t>ツヅ</t>
    </rPh>
    <rPh sb="131" eb="132">
      <t>ツト</t>
    </rPh>
    <rPh sb="432" eb="434">
      <t>ゼンコク</t>
    </rPh>
    <rPh sb="434" eb="436">
      <t>ヘイキン</t>
    </rPh>
    <rPh sb="447" eb="449">
      <t>ドウリツ</t>
    </rPh>
    <rPh sb="453" eb="455">
      <t>シセツ</t>
    </rPh>
    <rPh sb="455" eb="457">
      <t>キボ</t>
    </rPh>
    <rPh sb="459" eb="461">
      <t>テキセイ</t>
    </rPh>
    <rPh sb="496" eb="497">
      <t>ヒ</t>
    </rPh>
    <rPh sb="498" eb="499">
      <t>ツヅ</t>
    </rPh>
    <phoneticPr fontId="5"/>
  </si>
  <si>
    <t>○有形固定資産減価償却率
　類似団体の平均値を大きく下回っていますが、この数値は平成28年度から会計方式を変更したことによるもので、施設が新しいことを示している訳ではありません。建設から30年を超えて老朽化が進んでいる管渠や処理場が存在する点に留意する必要があります。</t>
    <rPh sb="112" eb="115">
      <t>ショリジョウ</t>
    </rPh>
    <phoneticPr fontId="5"/>
  </si>
  <si>
    <t>　本市の公共下水道事業は、汚水処理原価を除いて、ほぼ適正な水準であるといえます。
汚水処理原価の改善については、維持管理方法の見直しなどを行い、より一層の削減に努める必要があります。
　また、未普及地域の解消については、未普及解消整備計画や経営戦略に基づき、整備効率の高い区域から優先的に整備し、管渠等の更新時期を迎える前に新規整備を概ね完了させる必要があります。
　なお、平成28年度から公営企業会計に移行したため、平成27年度以前の数値は表示していません。</t>
    <rPh sb="1" eb="3">
      <t>ホンシ</t>
    </rPh>
    <rPh sb="4" eb="6">
      <t>コウキョウ</t>
    </rPh>
    <rPh sb="6" eb="9">
      <t>ゲスイドウ</t>
    </rPh>
    <rPh sb="9" eb="11">
      <t>ジギョウ</t>
    </rPh>
    <rPh sb="13" eb="15">
      <t>オスイ</t>
    </rPh>
    <rPh sb="15" eb="17">
      <t>ショリ</t>
    </rPh>
    <rPh sb="17" eb="19">
      <t>ゲンカ</t>
    </rPh>
    <rPh sb="20" eb="21">
      <t>ノゾ</t>
    </rPh>
    <rPh sb="26" eb="28">
      <t>テキセイ</t>
    </rPh>
    <rPh sb="29" eb="31">
      <t>スイジュン</t>
    </rPh>
    <rPh sb="41" eb="43">
      <t>オスイ</t>
    </rPh>
    <rPh sb="43" eb="45">
      <t>ショリ</t>
    </rPh>
    <rPh sb="45" eb="47">
      <t>ゲンカ</t>
    </rPh>
    <rPh sb="48" eb="50">
      <t>カイゼン</t>
    </rPh>
    <rPh sb="56" eb="58">
      <t>イジ</t>
    </rPh>
    <rPh sb="58" eb="60">
      <t>カンリ</t>
    </rPh>
    <rPh sb="60" eb="62">
      <t>ホウホウ</t>
    </rPh>
    <rPh sb="63" eb="65">
      <t>ミナオ</t>
    </rPh>
    <rPh sb="69" eb="70">
      <t>オコナ</t>
    </rPh>
    <rPh sb="74" eb="76">
      <t>イッソウ</t>
    </rPh>
    <rPh sb="77" eb="79">
      <t>サクゲン</t>
    </rPh>
    <rPh sb="80" eb="81">
      <t>ツト</t>
    </rPh>
    <rPh sb="83" eb="85">
      <t>ヒツヨウ</t>
    </rPh>
    <rPh sb="96" eb="99">
      <t>ミフキュウ</t>
    </rPh>
    <rPh sb="99" eb="101">
      <t>チイキ</t>
    </rPh>
    <rPh sb="102" eb="104">
      <t>カイショウ</t>
    </rPh>
    <rPh sb="110" eb="113">
      <t>ミフキュウ</t>
    </rPh>
    <rPh sb="113" eb="115">
      <t>カイショウ</t>
    </rPh>
    <rPh sb="115" eb="117">
      <t>セイビ</t>
    </rPh>
    <rPh sb="117" eb="119">
      <t>ケイカク</t>
    </rPh>
    <rPh sb="120" eb="122">
      <t>ケイエイ</t>
    </rPh>
    <rPh sb="122" eb="124">
      <t>センリャク</t>
    </rPh>
    <rPh sb="125" eb="126">
      <t>モト</t>
    </rPh>
    <rPh sb="174" eb="17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</si>
</sst>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游ゴシック"/>
      <family val="2"/>
      <charset val="128"/>
      <scheme val="minor"/>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1">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6" fillId="0" borderId="0"/>
    <xf numFmtId="0" fontId="18"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6" fillId="0" borderId="0"/>
    <xf numFmtId="0" fontId="19" fillId="0" borderId="0">
      <alignment vertical="center"/>
    </xf>
    <xf numFmtId="0" fontId="20" fillId="0" borderId="0"/>
  </cellStyleXfs>
  <cellXfs count="90">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7"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7"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9" xfId="0" applyFont="1" applyBorder="1" applyAlignment="1">
      <alignment vertical="center"/>
    </xf>
    <xf numFmtId="0" fontId="6" fillId="0" borderId="6" xfId="0" applyFont="1" applyBorder="1">
      <alignment vertical="center"/>
    </xf>
    <xf numFmtId="0" fontId="6" fillId="0" borderId="0" xfId="0" applyFont="1" applyBorder="1">
      <alignment vertical="center"/>
    </xf>
    <xf numFmtId="0" fontId="6" fillId="0" borderId="7" xfId="0" applyFont="1" applyBorder="1">
      <alignment vertical="center"/>
    </xf>
    <xf numFmtId="0" fontId="14" fillId="0" borderId="0" xfId="0" applyFont="1" applyBorder="1">
      <alignment vertical="center"/>
    </xf>
    <xf numFmtId="0" fontId="15" fillId="0" borderId="0" xfId="0" applyFont="1" applyBorder="1" applyAlignment="1">
      <alignment horizontal="center" vertical="center"/>
    </xf>
    <xf numFmtId="0" fontId="6" fillId="0" borderId="8" xfId="0" applyFont="1" applyBorder="1">
      <alignment vertical="center"/>
    </xf>
    <xf numFmtId="0" fontId="6" fillId="0" borderId="1" xfId="0" applyFont="1" applyBorder="1">
      <alignment vertical="center"/>
    </xf>
    <xf numFmtId="0" fontId="6" fillId="0" borderId="9" xfId="0" applyFont="1" applyBorder="1">
      <alignment vertical="center"/>
    </xf>
    <xf numFmtId="0" fontId="4" fillId="0" borderId="0" xfId="0" applyFont="1" applyBorder="1" applyAlignment="1">
      <alignment horizontal="center" vertical="center"/>
    </xf>
    <xf numFmtId="0" fontId="16" fillId="0" borderId="0" xfId="0" applyFont="1">
      <alignment vertical="center"/>
    </xf>
    <xf numFmtId="0" fontId="3" fillId="0" borderId="0" xfId="0" applyFont="1" applyProtection="1">
      <alignment vertical="center"/>
      <protection hidden="1"/>
    </xf>
    <xf numFmtId="0" fontId="3"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7" fillId="0" borderId="0" xfId="0" applyFont="1" applyAlignment="1">
      <alignment horizontal="center" vertical="center"/>
    </xf>
    <xf numFmtId="49"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177" fontId="6" fillId="0" borderId="2" xfId="0" applyNumberFormat="1" applyFont="1" applyBorder="1" applyAlignment="1" applyProtection="1">
      <alignment horizontal="center" vertical="center"/>
      <protection hidden="1"/>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protection hidden="1"/>
    </xf>
    <xf numFmtId="0" fontId="6" fillId="0" borderId="2"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protection hidden="1"/>
    </xf>
    <xf numFmtId="0" fontId="12" fillId="0" borderId="6" xfId="0" applyFont="1" applyBorder="1" applyAlignment="1">
      <alignment horizontal="center" vertical="center"/>
    </xf>
    <xf numFmtId="0" fontId="12" fillId="0" borderId="0"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0" xfId="0" applyFont="1" applyBorder="1" applyAlignment="1">
      <alignment horizontal="left" vertical="center"/>
    </xf>
    <xf numFmtId="0" fontId="13" fillId="0" borderId="7" xfId="0" applyFont="1" applyBorder="1" applyAlignment="1">
      <alignment horizontal="left" vertical="center"/>
    </xf>
    <xf numFmtId="0" fontId="21" fillId="0" borderId="6"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6" fillId="0" borderId="6"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1">
    <cellStyle name="桁区切り" xfId="1" builtinId="6"/>
    <cellStyle name="桁区切り 2" xfId="4"/>
    <cellStyle name="桁区切り 3" xfId="5"/>
    <cellStyle name="桁区切り 3 2" xfId="6"/>
    <cellStyle name="通貨 2" xfId="7"/>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2 2" xfId="15"/>
    <cellStyle name="標準 3 3" xfId="16"/>
    <cellStyle name="標準 4" xfId="17"/>
    <cellStyle name="標準 5" xfId="18"/>
    <cellStyle name="標準 6" xfId="19"/>
    <cellStyle name="標準 7" xfId="20"/>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61CA-4B22-B304-4CBDD2286DE7}"/>
            </c:ext>
          </c:extLst>
        </c:ser>
        <c:dLbls>
          <c:showLegendKey val="0"/>
          <c:showVal val="0"/>
          <c:showCatName val="0"/>
          <c:showSerName val="0"/>
          <c:showPercent val="0"/>
          <c:showBubbleSize val="0"/>
        </c:dLbls>
        <c:gapWidth val="150"/>
        <c:axId val="101526144"/>
        <c:axId val="10154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0.17</c:v>
                </c:pt>
                <c:pt idx="4">
                  <c:v>0.13</c:v>
                </c:pt>
              </c:numCache>
            </c:numRef>
          </c:val>
          <c:smooth val="0"/>
          <c:extLst xmlns:c16r2="http://schemas.microsoft.com/office/drawing/2015/06/chart">
            <c:ext xmlns:c16="http://schemas.microsoft.com/office/drawing/2014/chart" uri="{C3380CC4-5D6E-409C-BE32-E72D297353CC}">
              <c16:uniqueId val="{00000001-61CA-4B22-B304-4CBDD2286DE7}"/>
            </c:ext>
          </c:extLst>
        </c:ser>
        <c:dLbls>
          <c:showLegendKey val="0"/>
          <c:showVal val="0"/>
          <c:showCatName val="0"/>
          <c:showSerName val="0"/>
          <c:showPercent val="0"/>
          <c:showBubbleSize val="0"/>
        </c:dLbls>
        <c:marker val="1"/>
        <c:smooth val="0"/>
        <c:axId val="101526144"/>
        <c:axId val="101540608"/>
      </c:lineChart>
      <c:dateAx>
        <c:axId val="101526144"/>
        <c:scaling>
          <c:orientation val="minMax"/>
        </c:scaling>
        <c:delete val="1"/>
        <c:axPos val="b"/>
        <c:numFmt formatCode="ge" sourceLinked="1"/>
        <c:majorTickMark val="none"/>
        <c:minorTickMark val="none"/>
        <c:tickLblPos val="none"/>
        <c:crossAx val="101540608"/>
        <c:crosses val="autoZero"/>
        <c:auto val="1"/>
        <c:lblOffset val="100"/>
        <c:baseTimeUnit val="years"/>
      </c:dateAx>
      <c:valAx>
        <c:axId val="10154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2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62.02</c:v>
                </c:pt>
                <c:pt idx="4">
                  <c:v>64.790000000000006</c:v>
                </c:pt>
              </c:numCache>
            </c:numRef>
          </c:val>
          <c:extLst xmlns:c16r2="http://schemas.microsoft.com/office/drawing/2015/06/chart">
            <c:ext xmlns:c16="http://schemas.microsoft.com/office/drawing/2014/chart" uri="{C3380CC4-5D6E-409C-BE32-E72D297353CC}">
              <c16:uniqueId val="{00000000-2258-4055-9205-2696CB6C8E78}"/>
            </c:ext>
          </c:extLst>
        </c:ser>
        <c:dLbls>
          <c:showLegendKey val="0"/>
          <c:showVal val="0"/>
          <c:showCatName val="0"/>
          <c:showSerName val="0"/>
          <c:showPercent val="0"/>
          <c:showBubbleSize val="0"/>
        </c:dLbls>
        <c:gapWidth val="150"/>
        <c:axId val="101825152"/>
        <c:axId val="10183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64.67</c:v>
                </c:pt>
                <c:pt idx="4">
                  <c:v>64.959999999999994</c:v>
                </c:pt>
              </c:numCache>
            </c:numRef>
          </c:val>
          <c:smooth val="0"/>
          <c:extLst xmlns:c16r2="http://schemas.microsoft.com/office/drawing/2015/06/chart">
            <c:ext xmlns:c16="http://schemas.microsoft.com/office/drawing/2014/chart" uri="{C3380CC4-5D6E-409C-BE32-E72D297353CC}">
              <c16:uniqueId val="{00000001-2258-4055-9205-2696CB6C8E78}"/>
            </c:ext>
          </c:extLst>
        </c:ser>
        <c:dLbls>
          <c:showLegendKey val="0"/>
          <c:showVal val="0"/>
          <c:showCatName val="0"/>
          <c:showSerName val="0"/>
          <c:showPercent val="0"/>
          <c:showBubbleSize val="0"/>
        </c:dLbls>
        <c:marker val="1"/>
        <c:smooth val="0"/>
        <c:axId val="101825152"/>
        <c:axId val="101831424"/>
      </c:lineChart>
      <c:dateAx>
        <c:axId val="101825152"/>
        <c:scaling>
          <c:orientation val="minMax"/>
        </c:scaling>
        <c:delete val="1"/>
        <c:axPos val="b"/>
        <c:numFmt formatCode="ge" sourceLinked="1"/>
        <c:majorTickMark val="none"/>
        <c:minorTickMark val="none"/>
        <c:tickLblPos val="none"/>
        <c:crossAx val="101831424"/>
        <c:crosses val="autoZero"/>
        <c:auto val="1"/>
        <c:lblOffset val="100"/>
        <c:baseTimeUnit val="years"/>
      </c:dateAx>
      <c:valAx>
        <c:axId val="10183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2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89.56</c:v>
                </c:pt>
                <c:pt idx="4">
                  <c:v>90.55</c:v>
                </c:pt>
              </c:numCache>
            </c:numRef>
          </c:val>
          <c:extLst xmlns:c16r2="http://schemas.microsoft.com/office/drawing/2015/06/chart">
            <c:ext xmlns:c16="http://schemas.microsoft.com/office/drawing/2014/chart" uri="{C3380CC4-5D6E-409C-BE32-E72D297353CC}">
              <c16:uniqueId val="{00000000-902A-4B2E-89B1-A75506B710B6}"/>
            </c:ext>
          </c:extLst>
        </c:ser>
        <c:dLbls>
          <c:showLegendKey val="0"/>
          <c:showVal val="0"/>
          <c:showCatName val="0"/>
          <c:showSerName val="0"/>
          <c:showPercent val="0"/>
          <c:showBubbleSize val="0"/>
        </c:dLbls>
        <c:gapWidth val="150"/>
        <c:axId val="101948416"/>
        <c:axId val="10195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91.76</c:v>
                </c:pt>
                <c:pt idx="4">
                  <c:v>92.3</c:v>
                </c:pt>
              </c:numCache>
            </c:numRef>
          </c:val>
          <c:smooth val="0"/>
          <c:extLst xmlns:c16r2="http://schemas.microsoft.com/office/drawing/2015/06/chart">
            <c:ext xmlns:c16="http://schemas.microsoft.com/office/drawing/2014/chart" uri="{C3380CC4-5D6E-409C-BE32-E72D297353CC}">
              <c16:uniqueId val="{00000001-902A-4B2E-89B1-A75506B710B6}"/>
            </c:ext>
          </c:extLst>
        </c:ser>
        <c:dLbls>
          <c:showLegendKey val="0"/>
          <c:showVal val="0"/>
          <c:showCatName val="0"/>
          <c:showSerName val="0"/>
          <c:showPercent val="0"/>
          <c:showBubbleSize val="0"/>
        </c:dLbls>
        <c:marker val="1"/>
        <c:smooth val="0"/>
        <c:axId val="101948416"/>
        <c:axId val="101950592"/>
      </c:lineChart>
      <c:dateAx>
        <c:axId val="101948416"/>
        <c:scaling>
          <c:orientation val="minMax"/>
        </c:scaling>
        <c:delete val="1"/>
        <c:axPos val="b"/>
        <c:numFmt formatCode="ge" sourceLinked="1"/>
        <c:majorTickMark val="none"/>
        <c:minorTickMark val="none"/>
        <c:tickLblPos val="none"/>
        <c:crossAx val="101950592"/>
        <c:crosses val="autoZero"/>
        <c:auto val="1"/>
        <c:lblOffset val="100"/>
        <c:baseTimeUnit val="years"/>
      </c:dateAx>
      <c:valAx>
        <c:axId val="10195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4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101.58</c:v>
                </c:pt>
                <c:pt idx="4">
                  <c:v>100.19</c:v>
                </c:pt>
              </c:numCache>
            </c:numRef>
          </c:val>
          <c:extLst xmlns:c16r2="http://schemas.microsoft.com/office/drawing/2015/06/chart">
            <c:ext xmlns:c16="http://schemas.microsoft.com/office/drawing/2014/chart" uri="{C3380CC4-5D6E-409C-BE32-E72D297353CC}">
              <c16:uniqueId val="{00000000-9032-4C84-A6B7-B6359D0EC863}"/>
            </c:ext>
          </c:extLst>
        </c:ser>
        <c:dLbls>
          <c:showLegendKey val="0"/>
          <c:showVal val="0"/>
          <c:showCatName val="0"/>
          <c:showSerName val="0"/>
          <c:showPercent val="0"/>
          <c:showBubbleSize val="0"/>
        </c:dLbls>
        <c:gapWidth val="150"/>
        <c:axId val="101559296"/>
        <c:axId val="10157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109.27</c:v>
                </c:pt>
                <c:pt idx="4">
                  <c:v>108.03</c:v>
                </c:pt>
              </c:numCache>
            </c:numRef>
          </c:val>
          <c:smooth val="0"/>
          <c:extLst xmlns:c16r2="http://schemas.microsoft.com/office/drawing/2015/06/chart">
            <c:ext xmlns:c16="http://schemas.microsoft.com/office/drawing/2014/chart" uri="{C3380CC4-5D6E-409C-BE32-E72D297353CC}">
              <c16:uniqueId val="{00000001-9032-4C84-A6B7-B6359D0EC863}"/>
            </c:ext>
          </c:extLst>
        </c:ser>
        <c:dLbls>
          <c:showLegendKey val="0"/>
          <c:showVal val="0"/>
          <c:showCatName val="0"/>
          <c:showSerName val="0"/>
          <c:showPercent val="0"/>
          <c:showBubbleSize val="0"/>
        </c:dLbls>
        <c:marker val="1"/>
        <c:smooth val="0"/>
        <c:axId val="101559296"/>
        <c:axId val="101573760"/>
      </c:lineChart>
      <c:dateAx>
        <c:axId val="101559296"/>
        <c:scaling>
          <c:orientation val="minMax"/>
        </c:scaling>
        <c:delete val="1"/>
        <c:axPos val="b"/>
        <c:numFmt formatCode="ge" sourceLinked="1"/>
        <c:majorTickMark val="none"/>
        <c:minorTickMark val="none"/>
        <c:tickLblPos val="none"/>
        <c:crossAx val="101573760"/>
        <c:crosses val="autoZero"/>
        <c:auto val="1"/>
        <c:lblOffset val="100"/>
        <c:baseTimeUnit val="years"/>
      </c:dateAx>
      <c:valAx>
        <c:axId val="10157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5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3.62</c:v>
                </c:pt>
                <c:pt idx="4">
                  <c:v>6.93</c:v>
                </c:pt>
              </c:numCache>
            </c:numRef>
          </c:val>
          <c:extLst xmlns:c16r2="http://schemas.microsoft.com/office/drawing/2015/06/chart">
            <c:ext xmlns:c16="http://schemas.microsoft.com/office/drawing/2014/chart" uri="{C3380CC4-5D6E-409C-BE32-E72D297353CC}">
              <c16:uniqueId val="{00000000-70A8-4EEC-AE35-2A2FE96FE2FD}"/>
            </c:ext>
          </c:extLst>
        </c:ser>
        <c:dLbls>
          <c:showLegendKey val="0"/>
          <c:showVal val="0"/>
          <c:showCatName val="0"/>
          <c:showSerName val="0"/>
          <c:showPercent val="0"/>
          <c:showBubbleSize val="0"/>
        </c:dLbls>
        <c:gapWidth val="150"/>
        <c:axId val="101395840"/>
        <c:axId val="10142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26.63</c:v>
                </c:pt>
                <c:pt idx="4">
                  <c:v>25.61</c:v>
                </c:pt>
              </c:numCache>
            </c:numRef>
          </c:val>
          <c:smooth val="0"/>
          <c:extLst xmlns:c16r2="http://schemas.microsoft.com/office/drawing/2015/06/chart">
            <c:ext xmlns:c16="http://schemas.microsoft.com/office/drawing/2014/chart" uri="{C3380CC4-5D6E-409C-BE32-E72D297353CC}">
              <c16:uniqueId val="{00000001-70A8-4EEC-AE35-2A2FE96FE2FD}"/>
            </c:ext>
          </c:extLst>
        </c:ser>
        <c:dLbls>
          <c:showLegendKey val="0"/>
          <c:showVal val="0"/>
          <c:showCatName val="0"/>
          <c:showSerName val="0"/>
          <c:showPercent val="0"/>
          <c:showBubbleSize val="0"/>
        </c:dLbls>
        <c:marker val="1"/>
        <c:smooth val="0"/>
        <c:axId val="101395840"/>
        <c:axId val="101422592"/>
      </c:lineChart>
      <c:dateAx>
        <c:axId val="101395840"/>
        <c:scaling>
          <c:orientation val="minMax"/>
        </c:scaling>
        <c:delete val="1"/>
        <c:axPos val="b"/>
        <c:numFmt formatCode="ge" sourceLinked="1"/>
        <c:majorTickMark val="none"/>
        <c:minorTickMark val="none"/>
        <c:tickLblPos val="none"/>
        <c:crossAx val="101422592"/>
        <c:crosses val="autoZero"/>
        <c:auto val="1"/>
        <c:lblOffset val="100"/>
        <c:baseTimeUnit val="years"/>
      </c:dateAx>
      <c:valAx>
        <c:axId val="10142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9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A8D1-471C-9FF1-22FFCF6ACF83}"/>
            </c:ext>
          </c:extLst>
        </c:ser>
        <c:dLbls>
          <c:showLegendKey val="0"/>
          <c:showVal val="0"/>
          <c:showCatName val="0"/>
          <c:showSerName val="0"/>
          <c:showPercent val="0"/>
          <c:showBubbleSize val="0"/>
        </c:dLbls>
        <c:gapWidth val="150"/>
        <c:axId val="101855232"/>
        <c:axId val="10185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0.95</c:v>
                </c:pt>
                <c:pt idx="4">
                  <c:v>1.07</c:v>
                </c:pt>
              </c:numCache>
            </c:numRef>
          </c:val>
          <c:smooth val="0"/>
          <c:extLst xmlns:c16r2="http://schemas.microsoft.com/office/drawing/2015/06/chart">
            <c:ext xmlns:c16="http://schemas.microsoft.com/office/drawing/2014/chart" uri="{C3380CC4-5D6E-409C-BE32-E72D297353CC}">
              <c16:uniqueId val="{00000001-A8D1-471C-9FF1-22FFCF6ACF83}"/>
            </c:ext>
          </c:extLst>
        </c:ser>
        <c:dLbls>
          <c:showLegendKey val="0"/>
          <c:showVal val="0"/>
          <c:showCatName val="0"/>
          <c:showSerName val="0"/>
          <c:showPercent val="0"/>
          <c:showBubbleSize val="0"/>
        </c:dLbls>
        <c:marker val="1"/>
        <c:smooth val="0"/>
        <c:axId val="101855232"/>
        <c:axId val="101857152"/>
      </c:lineChart>
      <c:dateAx>
        <c:axId val="101855232"/>
        <c:scaling>
          <c:orientation val="minMax"/>
        </c:scaling>
        <c:delete val="1"/>
        <c:axPos val="b"/>
        <c:numFmt formatCode="ge" sourceLinked="1"/>
        <c:majorTickMark val="none"/>
        <c:minorTickMark val="none"/>
        <c:tickLblPos val="none"/>
        <c:crossAx val="101857152"/>
        <c:crosses val="autoZero"/>
        <c:auto val="1"/>
        <c:lblOffset val="100"/>
        <c:baseTimeUnit val="years"/>
      </c:dateAx>
      <c:valAx>
        <c:axId val="10185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5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10.87</c:v>
                </c:pt>
                <c:pt idx="4">
                  <c:v>10.29</c:v>
                </c:pt>
              </c:numCache>
            </c:numRef>
          </c:val>
          <c:extLst xmlns:c16r2="http://schemas.microsoft.com/office/drawing/2015/06/chart">
            <c:ext xmlns:c16="http://schemas.microsoft.com/office/drawing/2014/chart" uri="{C3380CC4-5D6E-409C-BE32-E72D297353CC}">
              <c16:uniqueId val="{00000000-34E6-464A-9494-1B21BE1C9CF5}"/>
            </c:ext>
          </c:extLst>
        </c:ser>
        <c:dLbls>
          <c:showLegendKey val="0"/>
          <c:showVal val="0"/>
          <c:showCatName val="0"/>
          <c:showSerName val="0"/>
          <c:showPercent val="0"/>
          <c:showBubbleSize val="0"/>
        </c:dLbls>
        <c:gapWidth val="150"/>
        <c:axId val="101907840"/>
        <c:axId val="10158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15.65</c:v>
                </c:pt>
                <c:pt idx="4">
                  <c:v>13.55</c:v>
                </c:pt>
              </c:numCache>
            </c:numRef>
          </c:val>
          <c:smooth val="0"/>
          <c:extLst xmlns:c16r2="http://schemas.microsoft.com/office/drawing/2015/06/chart">
            <c:ext xmlns:c16="http://schemas.microsoft.com/office/drawing/2014/chart" uri="{C3380CC4-5D6E-409C-BE32-E72D297353CC}">
              <c16:uniqueId val="{00000001-34E6-464A-9494-1B21BE1C9CF5}"/>
            </c:ext>
          </c:extLst>
        </c:ser>
        <c:dLbls>
          <c:showLegendKey val="0"/>
          <c:showVal val="0"/>
          <c:showCatName val="0"/>
          <c:showSerName val="0"/>
          <c:showPercent val="0"/>
          <c:showBubbleSize val="0"/>
        </c:dLbls>
        <c:marker val="1"/>
        <c:smooth val="0"/>
        <c:axId val="101907840"/>
        <c:axId val="101581568"/>
      </c:lineChart>
      <c:dateAx>
        <c:axId val="101907840"/>
        <c:scaling>
          <c:orientation val="minMax"/>
        </c:scaling>
        <c:delete val="1"/>
        <c:axPos val="b"/>
        <c:numFmt formatCode="ge" sourceLinked="1"/>
        <c:majorTickMark val="none"/>
        <c:minorTickMark val="none"/>
        <c:tickLblPos val="none"/>
        <c:crossAx val="101581568"/>
        <c:crosses val="autoZero"/>
        <c:auto val="1"/>
        <c:lblOffset val="100"/>
        <c:baseTimeUnit val="years"/>
      </c:dateAx>
      <c:valAx>
        <c:axId val="10158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0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46.58</c:v>
                </c:pt>
                <c:pt idx="4">
                  <c:v>57.15</c:v>
                </c:pt>
              </c:numCache>
            </c:numRef>
          </c:val>
          <c:extLst xmlns:c16r2="http://schemas.microsoft.com/office/drawing/2015/06/chart">
            <c:ext xmlns:c16="http://schemas.microsoft.com/office/drawing/2014/chart" uri="{C3380CC4-5D6E-409C-BE32-E72D297353CC}">
              <c16:uniqueId val="{00000000-35A1-41D6-BEC6-1450CD695225}"/>
            </c:ext>
          </c:extLst>
        </c:ser>
        <c:dLbls>
          <c:showLegendKey val="0"/>
          <c:showVal val="0"/>
          <c:showCatName val="0"/>
          <c:showSerName val="0"/>
          <c:showPercent val="0"/>
          <c:showBubbleSize val="0"/>
        </c:dLbls>
        <c:gapWidth val="150"/>
        <c:axId val="101612544"/>
        <c:axId val="10161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77.94</c:v>
                </c:pt>
                <c:pt idx="4">
                  <c:v>78.45</c:v>
                </c:pt>
              </c:numCache>
            </c:numRef>
          </c:val>
          <c:smooth val="0"/>
          <c:extLst xmlns:c16r2="http://schemas.microsoft.com/office/drawing/2015/06/chart">
            <c:ext xmlns:c16="http://schemas.microsoft.com/office/drawing/2014/chart" uri="{C3380CC4-5D6E-409C-BE32-E72D297353CC}">
              <c16:uniqueId val="{00000001-35A1-41D6-BEC6-1450CD695225}"/>
            </c:ext>
          </c:extLst>
        </c:ser>
        <c:dLbls>
          <c:showLegendKey val="0"/>
          <c:showVal val="0"/>
          <c:showCatName val="0"/>
          <c:showSerName val="0"/>
          <c:showPercent val="0"/>
          <c:showBubbleSize val="0"/>
        </c:dLbls>
        <c:marker val="1"/>
        <c:smooth val="0"/>
        <c:axId val="101612544"/>
        <c:axId val="101618816"/>
      </c:lineChart>
      <c:dateAx>
        <c:axId val="101612544"/>
        <c:scaling>
          <c:orientation val="minMax"/>
        </c:scaling>
        <c:delete val="1"/>
        <c:axPos val="b"/>
        <c:numFmt formatCode="ge" sourceLinked="1"/>
        <c:majorTickMark val="none"/>
        <c:minorTickMark val="none"/>
        <c:tickLblPos val="none"/>
        <c:crossAx val="101618816"/>
        <c:crosses val="autoZero"/>
        <c:auto val="1"/>
        <c:lblOffset val="100"/>
        <c:baseTimeUnit val="years"/>
      </c:dateAx>
      <c:valAx>
        <c:axId val="10161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1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1053.4000000000001</c:v>
                </c:pt>
                <c:pt idx="4">
                  <c:v>1002.24</c:v>
                </c:pt>
              </c:numCache>
            </c:numRef>
          </c:val>
          <c:extLst xmlns:c16r2="http://schemas.microsoft.com/office/drawing/2015/06/chart">
            <c:ext xmlns:c16="http://schemas.microsoft.com/office/drawing/2014/chart" uri="{C3380CC4-5D6E-409C-BE32-E72D297353CC}">
              <c16:uniqueId val="{00000000-41F0-4E09-A207-B8A9CEC0553A}"/>
            </c:ext>
          </c:extLst>
        </c:ser>
        <c:dLbls>
          <c:showLegendKey val="0"/>
          <c:showVal val="0"/>
          <c:showCatName val="0"/>
          <c:showSerName val="0"/>
          <c:showPercent val="0"/>
          <c:showBubbleSize val="0"/>
        </c:dLbls>
        <c:gapWidth val="150"/>
        <c:axId val="101666176"/>
        <c:axId val="10166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774.99</c:v>
                </c:pt>
                <c:pt idx="4">
                  <c:v>799.41</c:v>
                </c:pt>
              </c:numCache>
            </c:numRef>
          </c:val>
          <c:smooth val="0"/>
          <c:extLst xmlns:c16r2="http://schemas.microsoft.com/office/drawing/2015/06/chart">
            <c:ext xmlns:c16="http://schemas.microsoft.com/office/drawing/2014/chart" uri="{C3380CC4-5D6E-409C-BE32-E72D297353CC}">
              <c16:uniqueId val="{00000001-41F0-4E09-A207-B8A9CEC0553A}"/>
            </c:ext>
          </c:extLst>
        </c:ser>
        <c:dLbls>
          <c:showLegendKey val="0"/>
          <c:showVal val="0"/>
          <c:showCatName val="0"/>
          <c:showSerName val="0"/>
          <c:showPercent val="0"/>
          <c:showBubbleSize val="0"/>
        </c:dLbls>
        <c:marker val="1"/>
        <c:smooth val="0"/>
        <c:axId val="101666176"/>
        <c:axId val="101668352"/>
      </c:lineChart>
      <c:dateAx>
        <c:axId val="101666176"/>
        <c:scaling>
          <c:orientation val="minMax"/>
        </c:scaling>
        <c:delete val="1"/>
        <c:axPos val="b"/>
        <c:numFmt formatCode="ge" sourceLinked="1"/>
        <c:majorTickMark val="none"/>
        <c:minorTickMark val="none"/>
        <c:tickLblPos val="none"/>
        <c:crossAx val="101668352"/>
        <c:crosses val="autoZero"/>
        <c:auto val="1"/>
        <c:lblOffset val="100"/>
        <c:baseTimeUnit val="years"/>
      </c:dateAx>
      <c:valAx>
        <c:axId val="10166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6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102.82</c:v>
                </c:pt>
                <c:pt idx="4">
                  <c:v>100</c:v>
                </c:pt>
              </c:numCache>
            </c:numRef>
          </c:val>
          <c:extLst xmlns:c16r2="http://schemas.microsoft.com/office/drawing/2015/06/chart">
            <c:ext xmlns:c16="http://schemas.microsoft.com/office/drawing/2014/chart" uri="{C3380CC4-5D6E-409C-BE32-E72D297353CC}">
              <c16:uniqueId val="{00000000-E176-419F-B963-DC728A2C2983}"/>
            </c:ext>
          </c:extLst>
        </c:ser>
        <c:dLbls>
          <c:showLegendKey val="0"/>
          <c:showVal val="0"/>
          <c:showCatName val="0"/>
          <c:showSerName val="0"/>
          <c:showPercent val="0"/>
          <c:showBubbleSize val="0"/>
        </c:dLbls>
        <c:gapWidth val="150"/>
        <c:axId val="101676928"/>
        <c:axId val="10170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96.57</c:v>
                </c:pt>
                <c:pt idx="4">
                  <c:v>96.54</c:v>
                </c:pt>
              </c:numCache>
            </c:numRef>
          </c:val>
          <c:smooth val="0"/>
          <c:extLst xmlns:c16r2="http://schemas.microsoft.com/office/drawing/2015/06/chart">
            <c:ext xmlns:c16="http://schemas.microsoft.com/office/drawing/2014/chart" uri="{C3380CC4-5D6E-409C-BE32-E72D297353CC}">
              <c16:uniqueId val="{00000001-E176-419F-B963-DC728A2C2983}"/>
            </c:ext>
          </c:extLst>
        </c:ser>
        <c:dLbls>
          <c:showLegendKey val="0"/>
          <c:showVal val="0"/>
          <c:showCatName val="0"/>
          <c:showSerName val="0"/>
          <c:showPercent val="0"/>
          <c:showBubbleSize val="0"/>
        </c:dLbls>
        <c:marker val="1"/>
        <c:smooth val="0"/>
        <c:axId val="101676928"/>
        <c:axId val="101707776"/>
      </c:lineChart>
      <c:dateAx>
        <c:axId val="101676928"/>
        <c:scaling>
          <c:orientation val="minMax"/>
        </c:scaling>
        <c:delete val="1"/>
        <c:axPos val="b"/>
        <c:numFmt formatCode="ge" sourceLinked="1"/>
        <c:majorTickMark val="none"/>
        <c:minorTickMark val="none"/>
        <c:tickLblPos val="none"/>
        <c:crossAx val="101707776"/>
        <c:crosses val="autoZero"/>
        <c:auto val="1"/>
        <c:lblOffset val="100"/>
        <c:baseTimeUnit val="years"/>
      </c:dateAx>
      <c:valAx>
        <c:axId val="10170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7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188.75</c:v>
                </c:pt>
                <c:pt idx="4">
                  <c:v>193.98</c:v>
                </c:pt>
              </c:numCache>
            </c:numRef>
          </c:val>
          <c:extLst xmlns:c16r2="http://schemas.microsoft.com/office/drawing/2015/06/chart">
            <c:ext xmlns:c16="http://schemas.microsoft.com/office/drawing/2014/chart" uri="{C3380CC4-5D6E-409C-BE32-E72D297353CC}">
              <c16:uniqueId val="{00000000-E47F-4D57-BB11-896025684C6F}"/>
            </c:ext>
          </c:extLst>
        </c:ser>
        <c:dLbls>
          <c:showLegendKey val="0"/>
          <c:showVal val="0"/>
          <c:showCatName val="0"/>
          <c:showSerName val="0"/>
          <c:showPercent val="0"/>
          <c:showBubbleSize val="0"/>
        </c:dLbls>
        <c:gapWidth val="150"/>
        <c:axId val="101800192"/>
        <c:axId val="10180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161.54</c:v>
                </c:pt>
                <c:pt idx="4">
                  <c:v>162.81</c:v>
                </c:pt>
              </c:numCache>
            </c:numRef>
          </c:val>
          <c:smooth val="0"/>
          <c:extLst xmlns:c16r2="http://schemas.microsoft.com/office/drawing/2015/06/chart">
            <c:ext xmlns:c16="http://schemas.microsoft.com/office/drawing/2014/chart" uri="{C3380CC4-5D6E-409C-BE32-E72D297353CC}">
              <c16:uniqueId val="{00000001-E47F-4D57-BB11-896025684C6F}"/>
            </c:ext>
          </c:extLst>
        </c:ser>
        <c:dLbls>
          <c:showLegendKey val="0"/>
          <c:showVal val="0"/>
          <c:showCatName val="0"/>
          <c:showSerName val="0"/>
          <c:showPercent val="0"/>
          <c:showBubbleSize val="0"/>
        </c:dLbls>
        <c:marker val="1"/>
        <c:smooth val="0"/>
        <c:axId val="101800192"/>
        <c:axId val="101806464"/>
      </c:lineChart>
      <c:dateAx>
        <c:axId val="101800192"/>
        <c:scaling>
          <c:orientation val="minMax"/>
        </c:scaling>
        <c:delete val="1"/>
        <c:axPos val="b"/>
        <c:numFmt formatCode="ge" sourceLinked="1"/>
        <c:majorTickMark val="none"/>
        <c:minorTickMark val="none"/>
        <c:tickLblPos val="none"/>
        <c:crossAx val="101806464"/>
        <c:crosses val="autoZero"/>
        <c:auto val="1"/>
        <c:lblOffset val="100"/>
        <c:baseTimeUnit val="years"/>
      </c:dateAx>
      <c:valAx>
        <c:axId val="10180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0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Q44"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3" t="str">
        <f>データ!H6</f>
        <v>広島県　東広島市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tr">
        <f>データ!$M$6</f>
        <v>非設置</v>
      </c>
      <c r="AE8" s="49"/>
      <c r="AF8" s="49"/>
      <c r="AG8" s="49"/>
      <c r="AH8" s="49"/>
      <c r="AI8" s="49"/>
      <c r="AJ8" s="49"/>
      <c r="AK8" s="3"/>
      <c r="AL8" s="50">
        <f>データ!S6</f>
        <v>186649</v>
      </c>
      <c r="AM8" s="50"/>
      <c r="AN8" s="50"/>
      <c r="AO8" s="50"/>
      <c r="AP8" s="50"/>
      <c r="AQ8" s="50"/>
      <c r="AR8" s="50"/>
      <c r="AS8" s="50"/>
      <c r="AT8" s="45">
        <f>データ!T6</f>
        <v>635.16</v>
      </c>
      <c r="AU8" s="45"/>
      <c r="AV8" s="45"/>
      <c r="AW8" s="45"/>
      <c r="AX8" s="45"/>
      <c r="AY8" s="45"/>
      <c r="AZ8" s="45"/>
      <c r="BA8" s="45"/>
      <c r="BB8" s="45">
        <f>データ!U6</f>
        <v>293.86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c r="A10" s="2"/>
      <c r="B10" s="45" t="str">
        <f>データ!N6</f>
        <v>-</v>
      </c>
      <c r="C10" s="45"/>
      <c r="D10" s="45"/>
      <c r="E10" s="45"/>
      <c r="F10" s="45"/>
      <c r="G10" s="45"/>
      <c r="H10" s="45"/>
      <c r="I10" s="45">
        <f>データ!O6</f>
        <v>56.7</v>
      </c>
      <c r="J10" s="45"/>
      <c r="K10" s="45"/>
      <c r="L10" s="45"/>
      <c r="M10" s="45"/>
      <c r="N10" s="45"/>
      <c r="O10" s="45"/>
      <c r="P10" s="45">
        <f>データ!P6</f>
        <v>44.19</v>
      </c>
      <c r="Q10" s="45"/>
      <c r="R10" s="45"/>
      <c r="S10" s="45"/>
      <c r="T10" s="45"/>
      <c r="U10" s="45"/>
      <c r="V10" s="45"/>
      <c r="W10" s="45">
        <f>データ!Q6</f>
        <v>89.44</v>
      </c>
      <c r="X10" s="45"/>
      <c r="Y10" s="45"/>
      <c r="Z10" s="45"/>
      <c r="AA10" s="45"/>
      <c r="AB10" s="45"/>
      <c r="AC10" s="45"/>
      <c r="AD10" s="50">
        <f>データ!R6</f>
        <v>2770</v>
      </c>
      <c r="AE10" s="50"/>
      <c r="AF10" s="50"/>
      <c r="AG10" s="50"/>
      <c r="AH10" s="50"/>
      <c r="AI10" s="50"/>
      <c r="AJ10" s="50"/>
      <c r="AK10" s="2"/>
      <c r="AL10" s="50">
        <f>データ!V6</f>
        <v>82199</v>
      </c>
      <c r="AM10" s="50"/>
      <c r="AN10" s="50"/>
      <c r="AO10" s="50"/>
      <c r="AP10" s="50"/>
      <c r="AQ10" s="50"/>
      <c r="AR10" s="50"/>
      <c r="AS10" s="50"/>
      <c r="AT10" s="45">
        <f>データ!W6</f>
        <v>20.36</v>
      </c>
      <c r="AU10" s="45"/>
      <c r="AV10" s="45"/>
      <c r="AW10" s="45"/>
      <c r="AX10" s="45"/>
      <c r="AY10" s="45"/>
      <c r="AZ10" s="45"/>
      <c r="BA10" s="45"/>
      <c r="BB10" s="45">
        <f>データ!X6</f>
        <v>4037.28</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120</v>
      </c>
      <c r="BM16" s="70"/>
      <c r="BN16" s="70"/>
      <c r="BO16" s="70"/>
      <c r="BP16" s="70"/>
      <c r="BQ16" s="70"/>
      <c r="BR16" s="70"/>
      <c r="BS16" s="70"/>
      <c r="BT16" s="70"/>
      <c r="BU16" s="70"/>
      <c r="BV16" s="70"/>
      <c r="BW16" s="70"/>
      <c r="BX16" s="70"/>
      <c r="BY16" s="70"/>
      <c r="BZ16" s="71"/>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6" t="s">
        <v>121</v>
      </c>
      <c r="BM47" s="77"/>
      <c r="BN47" s="77"/>
      <c r="BO47" s="77"/>
      <c r="BP47" s="77"/>
      <c r="BQ47" s="77"/>
      <c r="BR47" s="77"/>
      <c r="BS47" s="77"/>
      <c r="BT47" s="77"/>
      <c r="BU47" s="77"/>
      <c r="BV47" s="77"/>
      <c r="BW47" s="77"/>
      <c r="BX47" s="77"/>
      <c r="BY47" s="77"/>
      <c r="BZ47" s="7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6"/>
      <c r="BM48" s="77"/>
      <c r="BN48" s="77"/>
      <c r="BO48" s="77"/>
      <c r="BP48" s="77"/>
      <c r="BQ48" s="77"/>
      <c r="BR48" s="77"/>
      <c r="BS48" s="77"/>
      <c r="BT48" s="77"/>
      <c r="BU48" s="77"/>
      <c r="BV48" s="77"/>
      <c r="BW48" s="77"/>
      <c r="BX48" s="77"/>
      <c r="BY48" s="77"/>
      <c r="BZ48" s="7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6"/>
      <c r="BM49" s="77"/>
      <c r="BN49" s="77"/>
      <c r="BO49" s="77"/>
      <c r="BP49" s="77"/>
      <c r="BQ49" s="77"/>
      <c r="BR49" s="77"/>
      <c r="BS49" s="77"/>
      <c r="BT49" s="77"/>
      <c r="BU49" s="77"/>
      <c r="BV49" s="77"/>
      <c r="BW49" s="77"/>
      <c r="BX49" s="77"/>
      <c r="BY49" s="77"/>
      <c r="BZ49" s="7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6"/>
      <c r="BM50" s="77"/>
      <c r="BN50" s="77"/>
      <c r="BO50" s="77"/>
      <c r="BP50" s="77"/>
      <c r="BQ50" s="77"/>
      <c r="BR50" s="77"/>
      <c r="BS50" s="77"/>
      <c r="BT50" s="77"/>
      <c r="BU50" s="77"/>
      <c r="BV50" s="77"/>
      <c r="BW50" s="77"/>
      <c r="BX50" s="77"/>
      <c r="BY50" s="77"/>
      <c r="BZ50" s="7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6"/>
      <c r="BM51" s="77"/>
      <c r="BN51" s="77"/>
      <c r="BO51" s="77"/>
      <c r="BP51" s="77"/>
      <c r="BQ51" s="77"/>
      <c r="BR51" s="77"/>
      <c r="BS51" s="77"/>
      <c r="BT51" s="77"/>
      <c r="BU51" s="77"/>
      <c r="BV51" s="77"/>
      <c r="BW51" s="77"/>
      <c r="BX51" s="77"/>
      <c r="BY51" s="77"/>
      <c r="BZ51" s="7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6"/>
      <c r="BM52" s="77"/>
      <c r="BN52" s="77"/>
      <c r="BO52" s="77"/>
      <c r="BP52" s="77"/>
      <c r="BQ52" s="77"/>
      <c r="BR52" s="77"/>
      <c r="BS52" s="77"/>
      <c r="BT52" s="77"/>
      <c r="BU52" s="77"/>
      <c r="BV52" s="77"/>
      <c r="BW52" s="77"/>
      <c r="BX52" s="77"/>
      <c r="BY52" s="77"/>
      <c r="BZ52" s="7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6"/>
      <c r="BM53" s="77"/>
      <c r="BN53" s="77"/>
      <c r="BO53" s="77"/>
      <c r="BP53" s="77"/>
      <c r="BQ53" s="77"/>
      <c r="BR53" s="77"/>
      <c r="BS53" s="77"/>
      <c r="BT53" s="77"/>
      <c r="BU53" s="77"/>
      <c r="BV53" s="77"/>
      <c r="BW53" s="77"/>
      <c r="BX53" s="77"/>
      <c r="BY53" s="77"/>
      <c r="BZ53" s="7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6"/>
      <c r="BM54" s="77"/>
      <c r="BN54" s="77"/>
      <c r="BO54" s="77"/>
      <c r="BP54" s="77"/>
      <c r="BQ54" s="77"/>
      <c r="BR54" s="77"/>
      <c r="BS54" s="77"/>
      <c r="BT54" s="77"/>
      <c r="BU54" s="77"/>
      <c r="BV54" s="77"/>
      <c r="BW54" s="77"/>
      <c r="BX54" s="77"/>
      <c r="BY54" s="77"/>
      <c r="BZ54" s="7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6"/>
      <c r="BM55" s="77"/>
      <c r="BN55" s="77"/>
      <c r="BO55" s="77"/>
      <c r="BP55" s="77"/>
      <c r="BQ55" s="77"/>
      <c r="BR55" s="77"/>
      <c r="BS55" s="77"/>
      <c r="BT55" s="77"/>
      <c r="BU55" s="77"/>
      <c r="BV55" s="77"/>
      <c r="BW55" s="77"/>
      <c r="BX55" s="77"/>
      <c r="BY55" s="77"/>
      <c r="BZ55" s="78"/>
    </row>
    <row r="56" spans="1:78" ht="13.5" customHeight="1">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76"/>
      <c r="BM56" s="77"/>
      <c r="BN56" s="77"/>
      <c r="BO56" s="77"/>
      <c r="BP56" s="77"/>
      <c r="BQ56" s="77"/>
      <c r="BR56" s="77"/>
      <c r="BS56" s="77"/>
      <c r="BT56" s="77"/>
      <c r="BU56" s="77"/>
      <c r="BV56" s="77"/>
      <c r="BW56" s="77"/>
      <c r="BX56" s="77"/>
      <c r="BY56" s="77"/>
      <c r="BZ56" s="78"/>
    </row>
    <row r="57" spans="1:78" ht="13.5" customHeight="1">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76"/>
      <c r="BM57" s="77"/>
      <c r="BN57" s="77"/>
      <c r="BO57" s="77"/>
      <c r="BP57" s="77"/>
      <c r="BQ57" s="77"/>
      <c r="BR57" s="77"/>
      <c r="BS57" s="77"/>
      <c r="BT57" s="77"/>
      <c r="BU57" s="77"/>
      <c r="BV57" s="77"/>
      <c r="BW57" s="77"/>
      <c r="BX57" s="77"/>
      <c r="BY57" s="77"/>
      <c r="BZ57" s="7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6"/>
      <c r="BM58" s="77"/>
      <c r="BN58" s="77"/>
      <c r="BO58" s="77"/>
      <c r="BP58" s="77"/>
      <c r="BQ58" s="77"/>
      <c r="BR58" s="77"/>
      <c r="BS58" s="77"/>
      <c r="BT58" s="77"/>
      <c r="BU58" s="77"/>
      <c r="BV58" s="77"/>
      <c r="BW58" s="77"/>
      <c r="BX58" s="77"/>
      <c r="BY58" s="77"/>
      <c r="BZ58" s="7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6"/>
      <c r="BM59" s="77"/>
      <c r="BN59" s="77"/>
      <c r="BO59" s="77"/>
      <c r="BP59" s="77"/>
      <c r="BQ59" s="77"/>
      <c r="BR59" s="77"/>
      <c r="BS59" s="77"/>
      <c r="BT59" s="77"/>
      <c r="BU59" s="77"/>
      <c r="BV59" s="77"/>
      <c r="BW59" s="77"/>
      <c r="BX59" s="77"/>
      <c r="BY59" s="77"/>
      <c r="BZ59" s="78"/>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6"/>
      <c r="BM62" s="77"/>
      <c r="BN62" s="77"/>
      <c r="BO62" s="77"/>
      <c r="BP62" s="77"/>
      <c r="BQ62" s="77"/>
      <c r="BR62" s="77"/>
      <c r="BS62" s="77"/>
      <c r="BT62" s="77"/>
      <c r="BU62" s="77"/>
      <c r="BV62" s="77"/>
      <c r="BW62" s="77"/>
      <c r="BX62" s="77"/>
      <c r="BY62" s="77"/>
      <c r="BZ62" s="7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6" t="s">
        <v>122</v>
      </c>
      <c r="BM66" s="77"/>
      <c r="BN66" s="77"/>
      <c r="BO66" s="77"/>
      <c r="BP66" s="77"/>
      <c r="BQ66" s="77"/>
      <c r="BR66" s="77"/>
      <c r="BS66" s="77"/>
      <c r="BT66" s="77"/>
      <c r="BU66" s="77"/>
      <c r="BV66" s="77"/>
      <c r="BW66" s="77"/>
      <c r="BX66" s="77"/>
      <c r="BY66" s="77"/>
      <c r="BZ66" s="7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6"/>
      <c r="BM67" s="77"/>
      <c r="BN67" s="77"/>
      <c r="BO67" s="77"/>
      <c r="BP67" s="77"/>
      <c r="BQ67" s="77"/>
      <c r="BR67" s="77"/>
      <c r="BS67" s="77"/>
      <c r="BT67" s="77"/>
      <c r="BU67" s="77"/>
      <c r="BV67" s="77"/>
      <c r="BW67" s="77"/>
      <c r="BX67" s="77"/>
      <c r="BY67" s="77"/>
      <c r="BZ67" s="7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6"/>
      <c r="BM68" s="77"/>
      <c r="BN68" s="77"/>
      <c r="BO68" s="77"/>
      <c r="BP68" s="77"/>
      <c r="BQ68" s="77"/>
      <c r="BR68" s="77"/>
      <c r="BS68" s="77"/>
      <c r="BT68" s="77"/>
      <c r="BU68" s="77"/>
      <c r="BV68" s="77"/>
      <c r="BW68" s="77"/>
      <c r="BX68" s="77"/>
      <c r="BY68" s="77"/>
      <c r="BZ68" s="7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6"/>
      <c r="BM69" s="77"/>
      <c r="BN69" s="77"/>
      <c r="BO69" s="77"/>
      <c r="BP69" s="77"/>
      <c r="BQ69" s="77"/>
      <c r="BR69" s="77"/>
      <c r="BS69" s="77"/>
      <c r="BT69" s="77"/>
      <c r="BU69" s="77"/>
      <c r="BV69" s="77"/>
      <c r="BW69" s="77"/>
      <c r="BX69" s="77"/>
      <c r="BY69" s="77"/>
      <c r="BZ69" s="7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6"/>
      <c r="BM70" s="77"/>
      <c r="BN70" s="77"/>
      <c r="BO70" s="77"/>
      <c r="BP70" s="77"/>
      <c r="BQ70" s="77"/>
      <c r="BR70" s="77"/>
      <c r="BS70" s="77"/>
      <c r="BT70" s="77"/>
      <c r="BU70" s="77"/>
      <c r="BV70" s="77"/>
      <c r="BW70" s="77"/>
      <c r="BX70" s="77"/>
      <c r="BY70" s="77"/>
      <c r="BZ70" s="7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6"/>
      <c r="BM71" s="77"/>
      <c r="BN71" s="77"/>
      <c r="BO71" s="77"/>
      <c r="BP71" s="77"/>
      <c r="BQ71" s="77"/>
      <c r="BR71" s="77"/>
      <c r="BS71" s="77"/>
      <c r="BT71" s="77"/>
      <c r="BU71" s="77"/>
      <c r="BV71" s="77"/>
      <c r="BW71" s="77"/>
      <c r="BX71" s="77"/>
      <c r="BY71" s="77"/>
      <c r="BZ71" s="7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6"/>
      <c r="BM72" s="77"/>
      <c r="BN72" s="77"/>
      <c r="BO72" s="77"/>
      <c r="BP72" s="77"/>
      <c r="BQ72" s="77"/>
      <c r="BR72" s="77"/>
      <c r="BS72" s="77"/>
      <c r="BT72" s="77"/>
      <c r="BU72" s="77"/>
      <c r="BV72" s="77"/>
      <c r="BW72" s="77"/>
      <c r="BX72" s="77"/>
      <c r="BY72" s="77"/>
      <c r="BZ72" s="7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6"/>
      <c r="BM73" s="77"/>
      <c r="BN73" s="77"/>
      <c r="BO73" s="77"/>
      <c r="BP73" s="77"/>
      <c r="BQ73" s="77"/>
      <c r="BR73" s="77"/>
      <c r="BS73" s="77"/>
      <c r="BT73" s="77"/>
      <c r="BU73" s="77"/>
      <c r="BV73" s="77"/>
      <c r="BW73" s="77"/>
      <c r="BX73" s="77"/>
      <c r="BY73" s="77"/>
      <c r="BZ73" s="7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6"/>
      <c r="BM74" s="77"/>
      <c r="BN74" s="77"/>
      <c r="BO74" s="77"/>
      <c r="BP74" s="77"/>
      <c r="BQ74" s="77"/>
      <c r="BR74" s="77"/>
      <c r="BS74" s="77"/>
      <c r="BT74" s="77"/>
      <c r="BU74" s="77"/>
      <c r="BV74" s="77"/>
      <c r="BW74" s="77"/>
      <c r="BX74" s="77"/>
      <c r="BY74" s="77"/>
      <c r="BZ74" s="7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6"/>
      <c r="BM75" s="77"/>
      <c r="BN75" s="77"/>
      <c r="BO75" s="77"/>
      <c r="BP75" s="77"/>
      <c r="BQ75" s="77"/>
      <c r="BR75" s="77"/>
      <c r="BS75" s="77"/>
      <c r="BT75" s="77"/>
      <c r="BU75" s="77"/>
      <c r="BV75" s="77"/>
      <c r="BW75" s="77"/>
      <c r="BX75" s="77"/>
      <c r="BY75" s="77"/>
      <c r="BZ75" s="7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6"/>
      <c r="BM76" s="77"/>
      <c r="BN76" s="77"/>
      <c r="BO76" s="77"/>
      <c r="BP76" s="77"/>
      <c r="BQ76" s="77"/>
      <c r="BR76" s="77"/>
      <c r="BS76" s="77"/>
      <c r="BT76" s="77"/>
      <c r="BU76" s="77"/>
      <c r="BV76" s="77"/>
      <c r="BW76" s="77"/>
      <c r="BX76" s="77"/>
      <c r="BY76" s="77"/>
      <c r="BZ76" s="7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6"/>
      <c r="BM77" s="77"/>
      <c r="BN77" s="77"/>
      <c r="BO77" s="77"/>
      <c r="BP77" s="77"/>
      <c r="BQ77" s="77"/>
      <c r="BR77" s="77"/>
      <c r="BS77" s="77"/>
      <c r="BT77" s="77"/>
      <c r="BU77" s="77"/>
      <c r="BV77" s="77"/>
      <c r="BW77" s="77"/>
      <c r="BX77" s="77"/>
      <c r="BY77" s="77"/>
      <c r="BZ77" s="7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6"/>
      <c r="BM78" s="77"/>
      <c r="BN78" s="77"/>
      <c r="BO78" s="77"/>
      <c r="BP78" s="77"/>
      <c r="BQ78" s="77"/>
      <c r="BR78" s="77"/>
      <c r="BS78" s="77"/>
      <c r="BT78" s="77"/>
      <c r="BU78" s="77"/>
      <c r="BV78" s="77"/>
      <c r="BW78" s="77"/>
      <c r="BX78" s="77"/>
      <c r="BY78" s="77"/>
      <c r="BZ78" s="78"/>
    </row>
    <row r="79" spans="1:78" ht="13.5" customHeight="1">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76"/>
      <c r="BM79" s="77"/>
      <c r="BN79" s="77"/>
      <c r="BO79" s="77"/>
      <c r="BP79" s="77"/>
      <c r="BQ79" s="77"/>
      <c r="BR79" s="77"/>
      <c r="BS79" s="77"/>
      <c r="BT79" s="77"/>
      <c r="BU79" s="77"/>
      <c r="BV79" s="77"/>
      <c r="BW79" s="77"/>
      <c r="BX79" s="77"/>
      <c r="BY79" s="77"/>
      <c r="BZ79" s="78"/>
    </row>
    <row r="80" spans="1:78" ht="13.5" customHeight="1">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76"/>
      <c r="BM80" s="77"/>
      <c r="BN80" s="77"/>
      <c r="BO80" s="77"/>
      <c r="BP80" s="77"/>
      <c r="BQ80" s="77"/>
      <c r="BR80" s="77"/>
      <c r="BS80" s="77"/>
      <c r="BT80" s="77"/>
      <c r="BU80" s="77"/>
      <c r="BV80" s="77"/>
      <c r="BW80" s="77"/>
      <c r="BX80" s="77"/>
      <c r="BY80" s="77"/>
      <c r="BZ80" s="7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6"/>
      <c r="BM81" s="77"/>
      <c r="BN81" s="77"/>
      <c r="BO81" s="77"/>
      <c r="BP81" s="77"/>
      <c r="BQ81" s="77"/>
      <c r="BR81" s="77"/>
      <c r="BS81" s="77"/>
      <c r="BT81" s="77"/>
      <c r="BU81" s="77"/>
      <c r="BV81" s="77"/>
      <c r="BW81" s="77"/>
      <c r="BX81" s="77"/>
      <c r="BY81" s="77"/>
      <c r="BZ81" s="7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41</v>
      </c>
    </row>
    <row r="84" spans="1:78">
      <c r="C84" s="25"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JfeqZkmHGU/Wgx+al1mjxWlWfZqEyHGudDkEm3YVOlnls5SUGXqhG5qe2CqcLOo5Z6+6qkO+8aIECCv/W3XeIw==" saltValue="OjqtcwoJG7vUjz3vDI4Wbw==" spinCount="100000" sheet="1" objects="1" scenarios="1" formatCells="0" formatColumns="0" formatRows="0"/>
  <mergeCells count="57">
    <mergeCell ref="B60:BJ61"/>
    <mergeCell ref="BL47:BZ63"/>
    <mergeCell ref="BL64:BZ65"/>
    <mergeCell ref="C79:T80"/>
    <mergeCell ref="W79:AN80"/>
    <mergeCell ref="AQ79:BH80"/>
    <mergeCell ref="BL66:BZ82"/>
    <mergeCell ref="BL45:BZ46"/>
    <mergeCell ref="C56:P57"/>
    <mergeCell ref="R56:AE57"/>
    <mergeCell ref="AG56:AT57"/>
    <mergeCell ref="AV56:BI57"/>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cols>
    <col min="2" max="144" width="11.875" customWidth="1"/>
  </cols>
  <sheetData>
    <row r="1" spans="1:148">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c r="A4" s="28" t="s">
        <v>67</v>
      </c>
      <c r="B4" s="30"/>
      <c r="C4" s="30"/>
      <c r="D4" s="30"/>
      <c r="E4" s="30"/>
      <c r="F4" s="30"/>
      <c r="G4" s="30"/>
      <c r="H4" s="86"/>
      <c r="I4" s="87"/>
      <c r="J4" s="87"/>
      <c r="K4" s="87"/>
      <c r="L4" s="87"/>
      <c r="M4" s="87"/>
      <c r="N4" s="87"/>
      <c r="O4" s="87"/>
      <c r="P4" s="87"/>
      <c r="Q4" s="87"/>
      <c r="R4" s="87"/>
      <c r="S4" s="87"/>
      <c r="T4" s="87"/>
      <c r="U4" s="87"/>
      <c r="V4" s="87"/>
      <c r="W4" s="87"/>
      <c r="X4" s="88"/>
      <c r="Y4" s="82" t="s">
        <v>68</v>
      </c>
      <c r="Z4" s="82"/>
      <c r="AA4" s="82"/>
      <c r="AB4" s="82"/>
      <c r="AC4" s="82"/>
      <c r="AD4" s="82"/>
      <c r="AE4" s="82"/>
      <c r="AF4" s="82"/>
      <c r="AG4" s="82"/>
      <c r="AH4" s="82"/>
      <c r="AI4" s="82"/>
      <c r="AJ4" s="82" t="s">
        <v>69</v>
      </c>
      <c r="AK4" s="82"/>
      <c r="AL4" s="82"/>
      <c r="AM4" s="82"/>
      <c r="AN4" s="82"/>
      <c r="AO4" s="82"/>
      <c r="AP4" s="82"/>
      <c r="AQ4" s="82"/>
      <c r="AR4" s="82"/>
      <c r="AS4" s="82"/>
      <c r="AT4" s="82"/>
      <c r="AU4" s="82" t="s">
        <v>70</v>
      </c>
      <c r="AV4" s="82"/>
      <c r="AW4" s="82"/>
      <c r="AX4" s="82"/>
      <c r="AY4" s="82"/>
      <c r="AZ4" s="82"/>
      <c r="BA4" s="82"/>
      <c r="BB4" s="82"/>
      <c r="BC4" s="82"/>
      <c r="BD4" s="82"/>
      <c r="BE4" s="82"/>
      <c r="BF4" s="82" t="s">
        <v>71</v>
      </c>
      <c r="BG4" s="82"/>
      <c r="BH4" s="82"/>
      <c r="BI4" s="82"/>
      <c r="BJ4" s="82"/>
      <c r="BK4" s="82"/>
      <c r="BL4" s="82"/>
      <c r="BM4" s="82"/>
      <c r="BN4" s="82"/>
      <c r="BO4" s="82"/>
      <c r="BP4" s="82"/>
      <c r="BQ4" s="82" t="s">
        <v>72</v>
      </c>
      <c r="BR4" s="82"/>
      <c r="BS4" s="82"/>
      <c r="BT4" s="82"/>
      <c r="BU4" s="82"/>
      <c r="BV4" s="82"/>
      <c r="BW4" s="82"/>
      <c r="BX4" s="82"/>
      <c r="BY4" s="82"/>
      <c r="BZ4" s="82"/>
      <c r="CA4" s="82"/>
      <c r="CB4" s="82" t="s">
        <v>73</v>
      </c>
      <c r="CC4" s="82"/>
      <c r="CD4" s="82"/>
      <c r="CE4" s="82"/>
      <c r="CF4" s="82"/>
      <c r="CG4" s="82"/>
      <c r="CH4" s="82"/>
      <c r="CI4" s="82"/>
      <c r="CJ4" s="82"/>
      <c r="CK4" s="82"/>
      <c r="CL4" s="82"/>
      <c r="CM4" s="82" t="s">
        <v>74</v>
      </c>
      <c r="CN4" s="82"/>
      <c r="CO4" s="82"/>
      <c r="CP4" s="82"/>
      <c r="CQ4" s="82"/>
      <c r="CR4" s="82"/>
      <c r="CS4" s="82"/>
      <c r="CT4" s="82"/>
      <c r="CU4" s="82"/>
      <c r="CV4" s="82"/>
      <c r="CW4" s="82"/>
      <c r="CX4" s="82" t="s">
        <v>75</v>
      </c>
      <c r="CY4" s="82"/>
      <c r="CZ4" s="82"/>
      <c r="DA4" s="82"/>
      <c r="DB4" s="82"/>
      <c r="DC4" s="82"/>
      <c r="DD4" s="82"/>
      <c r="DE4" s="82"/>
      <c r="DF4" s="82"/>
      <c r="DG4" s="82"/>
      <c r="DH4" s="82"/>
      <c r="DI4" s="82" t="s">
        <v>76</v>
      </c>
      <c r="DJ4" s="82"/>
      <c r="DK4" s="82"/>
      <c r="DL4" s="82"/>
      <c r="DM4" s="82"/>
      <c r="DN4" s="82"/>
      <c r="DO4" s="82"/>
      <c r="DP4" s="82"/>
      <c r="DQ4" s="82"/>
      <c r="DR4" s="82"/>
      <c r="DS4" s="82"/>
      <c r="DT4" s="82" t="s">
        <v>77</v>
      </c>
      <c r="DU4" s="82"/>
      <c r="DV4" s="82"/>
      <c r="DW4" s="82"/>
      <c r="DX4" s="82"/>
      <c r="DY4" s="82"/>
      <c r="DZ4" s="82"/>
      <c r="EA4" s="82"/>
      <c r="EB4" s="82"/>
      <c r="EC4" s="82"/>
      <c r="ED4" s="82"/>
      <c r="EE4" s="82" t="s">
        <v>78</v>
      </c>
      <c r="EF4" s="82"/>
      <c r="EG4" s="82"/>
      <c r="EH4" s="82"/>
      <c r="EI4" s="82"/>
      <c r="EJ4" s="82"/>
      <c r="EK4" s="82"/>
      <c r="EL4" s="82"/>
      <c r="EM4" s="82"/>
      <c r="EN4" s="82"/>
      <c r="EO4" s="82"/>
    </row>
    <row r="5" spans="1:148">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c r="A6" s="28" t="s">
        <v>107</v>
      </c>
      <c r="B6" s="33">
        <f>B7</f>
        <v>2017</v>
      </c>
      <c r="C6" s="33">
        <f t="shared" ref="C6:X6" si="3">C7</f>
        <v>342122</v>
      </c>
      <c r="D6" s="33">
        <f t="shared" si="3"/>
        <v>46</v>
      </c>
      <c r="E6" s="33">
        <f t="shared" si="3"/>
        <v>17</v>
      </c>
      <c r="F6" s="33">
        <f t="shared" si="3"/>
        <v>1</v>
      </c>
      <c r="G6" s="33">
        <f t="shared" si="3"/>
        <v>0</v>
      </c>
      <c r="H6" s="33" t="str">
        <f t="shared" si="3"/>
        <v>広島県　東広島市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56.7</v>
      </c>
      <c r="P6" s="34">
        <f t="shared" si="3"/>
        <v>44.19</v>
      </c>
      <c r="Q6" s="34">
        <f t="shared" si="3"/>
        <v>89.44</v>
      </c>
      <c r="R6" s="34">
        <f t="shared" si="3"/>
        <v>2770</v>
      </c>
      <c r="S6" s="34">
        <f t="shared" si="3"/>
        <v>186649</v>
      </c>
      <c r="T6" s="34">
        <f t="shared" si="3"/>
        <v>635.16</v>
      </c>
      <c r="U6" s="34">
        <f t="shared" si="3"/>
        <v>293.86</v>
      </c>
      <c r="V6" s="34">
        <f t="shared" si="3"/>
        <v>82199</v>
      </c>
      <c r="W6" s="34">
        <f t="shared" si="3"/>
        <v>20.36</v>
      </c>
      <c r="X6" s="34">
        <f t="shared" si="3"/>
        <v>4037.28</v>
      </c>
      <c r="Y6" s="35" t="str">
        <f>IF(Y7="",NA(),Y7)</f>
        <v>-</v>
      </c>
      <c r="Z6" s="35" t="str">
        <f t="shared" ref="Z6:AH6" si="4">IF(Z7="",NA(),Z7)</f>
        <v>-</v>
      </c>
      <c r="AA6" s="35" t="str">
        <f t="shared" si="4"/>
        <v>-</v>
      </c>
      <c r="AB6" s="35">
        <f t="shared" si="4"/>
        <v>101.58</v>
      </c>
      <c r="AC6" s="35">
        <f t="shared" si="4"/>
        <v>100.19</v>
      </c>
      <c r="AD6" s="35" t="str">
        <f t="shared" si="4"/>
        <v>-</v>
      </c>
      <c r="AE6" s="35" t="str">
        <f t="shared" si="4"/>
        <v>-</v>
      </c>
      <c r="AF6" s="35" t="str">
        <f t="shared" si="4"/>
        <v>-</v>
      </c>
      <c r="AG6" s="35">
        <f t="shared" si="4"/>
        <v>109.27</v>
      </c>
      <c r="AH6" s="35">
        <f t="shared" si="4"/>
        <v>108.03</v>
      </c>
      <c r="AI6" s="34" t="str">
        <f>IF(AI7="","",IF(AI7="-","【-】","【"&amp;SUBSTITUTE(TEXT(AI7,"#,##0.00"),"-","△")&amp;"】"))</f>
        <v>【108.80】</v>
      </c>
      <c r="AJ6" s="35" t="str">
        <f>IF(AJ7="",NA(),AJ7)</f>
        <v>-</v>
      </c>
      <c r="AK6" s="35" t="str">
        <f t="shared" ref="AK6:AS6" si="5">IF(AK7="",NA(),AK7)</f>
        <v>-</v>
      </c>
      <c r="AL6" s="35" t="str">
        <f t="shared" si="5"/>
        <v>-</v>
      </c>
      <c r="AM6" s="35">
        <f t="shared" si="5"/>
        <v>10.87</v>
      </c>
      <c r="AN6" s="35">
        <f t="shared" si="5"/>
        <v>10.29</v>
      </c>
      <c r="AO6" s="35" t="str">
        <f t="shared" si="5"/>
        <v>-</v>
      </c>
      <c r="AP6" s="35" t="str">
        <f t="shared" si="5"/>
        <v>-</v>
      </c>
      <c r="AQ6" s="35" t="str">
        <f t="shared" si="5"/>
        <v>-</v>
      </c>
      <c r="AR6" s="35">
        <f t="shared" si="5"/>
        <v>15.65</v>
      </c>
      <c r="AS6" s="35">
        <f t="shared" si="5"/>
        <v>13.55</v>
      </c>
      <c r="AT6" s="34" t="str">
        <f>IF(AT7="","",IF(AT7="-","【-】","【"&amp;SUBSTITUTE(TEXT(AT7,"#,##0.00"),"-","△")&amp;"】"))</f>
        <v>【4.27】</v>
      </c>
      <c r="AU6" s="35" t="str">
        <f>IF(AU7="",NA(),AU7)</f>
        <v>-</v>
      </c>
      <c r="AV6" s="35" t="str">
        <f t="shared" ref="AV6:BD6" si="6">IF(AV7="",NA(),AV7)</f>
        <v>-</v>
      </c>
      <c r="AW6" s="35" t="str">
        <f t="shared" si="6"/>
        <v>-</v>
      </c>
      <c r="AX6" s="35">
        <f t="shared" si="6"/>
        <v>46.58</v>
      </c>
      <c r="AY6" s="35">
        <f t="shared" si="6"/>
        <v>57.15</v>
      </c>
      <c r="AZ6" s="35" t="str">
        <f t="shared" si="6"/>
        <v>-</v>
      </c>
      <c r="BA6" s="35" t="str">
        <f t="shared" si="6"/>
        <v>-</v>
      </c>
      <c r="BB6" s="35" t="str">
        <f t="shared" si="6"/>
        <v>-</v>
      </c>
      <c r="BC6" s="35">
        <f t="shared" si="6"/>
        <v>77.94</v>
      </c>
      <c r="BD6" s="35">
        <f t="shared" si="6"/>
        <v>78.45</v>
      </c>
      <c r="BE6" s="34" t="str">
        <f>IF(BE7="","",IF(BE7="-","【-】","【"&amp;SUBSTITUTE(TEXT(BE7,"#,##0.00"),"-","△")&amp;"】"))</f>
        <v>【66.41】</v>
      </c>
      <c r="BF6" s="35" t="str">
        <f>IF(BF7="",NA(),BF7)</f>
        <v>-</v>
      </c>
      <c r="BG6" s="35" t="str">
        <f t="shared" ref="BG6:BO6" si="7">IF(BG7="",NA(),BG7)</f>
        <v>-</v>
      </c>
      <c r="BH6" s="35" t="str">
        <f t="shared" si="7"/>
        <v>-</v>
      </c>
      <c r="BI6" s="35">
        <f t="shared" si="7"/>
        <v>1053.4000000000001</v>
      </c>
      <c r="BJ6" s="35">
        <f t="shared" si="7"/>
        <v>1002.24</v>
      </c>
      <c r="BK6" s="35" t="str">
        <f t="shared" si="7"/>
        <v>-</v>
      </c>
      <c r="BL6" s="35" t="str">
        <f t="shared" si="7"/>
        <v>-</v>
      </c>
      <c r="BM6" s="35" t="str">
        <f t="shared" si="7"/>
        <v>-</v>
      </c>
      <c r="BN6" s="35">
        <f t="shared" si="7"/>
        <v>774.99</v>
      </c>
      <c r="BO6" s="35">
        <f t="shared" si="7"/>
        <v>799.41</v>
      </c>
      <c r="BP6" s="34" t="str">
        <f>IF(BP7="","",IF(BP7="-","【-】","【"&amp;SUBSTITUTE(TEXT(BP7,"#,##0.00"),"-","△")&amp;"】"))</f>
        <v>【707.33】</v>
      </c>
      <c r="BQ6" s="35" t="str">
        <f>IF(BQ7="",NA(),BQ7)</f>
        <v>-</v>
      </c>
      <c r="BR6" s="35" t="str">
        <f t="shared" ref="BR6:BZ6" si="8">IF(BR7="",NA(),BR7)</f>
        <v>-</v>
      </c>
      <c r="BS6" s="35" t="str">
        <f t="shared" si="8"/>
        <v>-</v>
      </c>
      <c r="BT6" s="35">
        <f t="shared" si="8"/>
        <v>102.82</v>
      </c>
      <c r="BU6" s="35">
        <f t="shared" si="8"/>
        <v>100</v>
      </c>
      <c r="BV6" s="35" t="str">
        <f t="shared" si="8"/>
        <v>-</v>
      </c>
      <c r="BW6" s="35" t="str">
        <f t="shared" si="8"/>
        <v>-</v>
      </c>
      <c r="BX6" s="35" t="str">
        <f t="shared" si="8"/>
        <v>-</v>
      </c>
      <c r="BY6" s="35">
        <f t="shared" si="8"/>
        <v>96.57</v>
      </c>
      <c r="BZ6" s="35">
        <f t="shared" si="8"/>
        <v>96.54</v>
      </c>
      <c r="CA6" s="34" t="str">
        <f>IF(CA7="","",IF(CA7="-","【-】","【"&amp;SUBSTITUTE(TEXT(CA7,"#,##0.00"),"-","△")&amp;"】"))</f>
        <v>【101.26】</v>
      </c>
      <c r="CB6" s="35" t="str">
        <f>IF(CB7="",NA(),CB7)</f>
        <v>-</v>
      </c>
      <c r="CC6" s="35" t="str">
        <f t="shared" ref="CC6:CK6" si="9">IF(CC7="",NA(),CC7)</f>
        <v>-</v>
      </c>
      <c r="CD6" s="35" t="str">
        <f t="shared" si="9"/>
        <v>-</v>
      </c>
      <c r="CE6" s="35">
        <f t="shared" si="9"/>
        <v>188.75</v>
      </c>
      <c r="CF6" s="35">
        <f t="shared" si="9"/>
        <v>193.98</v>
      </c>
      <c r="CG6" s="35" t="str">
        <f t="shared" si="9"/>
        <v>-</v>
      </c>
      <c r="CH6" s="35" t="str">
        <f t="shared" si="9"/>
        <v>-</v>
      </c>
      <c r="CI6" s="35" t="str">
        <f t="shared" si="9"/>
        <v>-</v>
      </c>
      <c r="CJ6" s="35">
        <f t="shared" si="9"/>
        <v>161.54</v>
      </c>
      <c r="CK6" s="35">
        <f t="shared" si="9"/>
        <v>162.81</v>
      </c>
      <c r="CL6" s="34" t="str">
        <f>IF(CL7="","",IF(CL7="-","【-】","【"&amp;SUBSTITUTE(TEXT(CL7,"#,##0.00"),"-","△")&amp;"】"))</f>
        <v>【136.39】</v>
      </c>
      <c r="CM6" s="35" t="str">
        <f>IF(CM7="",NA(),CM7)</f>
        <v>-</v>
      </c>
      <c r="CN6" s="35" t="str">
        <f t="shared" ref="CN6:CV6" si="10">IF(CN7="",NA(),CN7)</f>
        <v>-</v>
      </c>
      <c r="CO6" s="35" t="str">
        <f t="shared" si="10"/>
        <v>-</v>
      </c>
      <c r="CP6" s="35">
        <f t="shared" si="10"/>
        <v>62.02</v>
      </c>
      <c r="CQ6" s="35">
        <f t="shared" si="10"/>
        <v>64.790000000000006</v>
      </c>
      <c r="CR6" s="35" t="str">
        <f t="shared" si="10"/>
        <v>-</v>
      </c>
      <c r="CS6" s="35" t="str">
        <f t="shared" si="10"/>
        <v>-</v>
      </c>
      <c r="CT6" s="35" t="str">
        <f t="shared" si="10"/>
        <v>-</v>
      </c>
      <c r="CU6" s="35">
        <f t="shared" si="10"/>
        <v>64.67</v>
      </c>
      <c r="CV6" s="35">
        <f t="shared" si="10"/>
        <v>64.959999999999994</v>
      </c>
      <c r="CW6" s="34" t="str">
        <f>IF(CW7="","",IF(CW7="-","【-】","【"&amp;SUBSTITUTE(TEXT(CW7,"#,##0.00"),"-","△")&amp;"】"))</f>
        <v>【60.13】</v>
      </c>
      <c r="CX6" s="35" t="str">
        <f>IF(CX7="",NA(),CX7)</f>
        <v>-</v>
      </c>
      <c r="CY6" s="35" t="str">
        <f t="shared" ref="CY6:DG6" si="11">IF(CY7="",NA(),CY7)</f>
        <v>-</v>
      </c>
      <c r="CZ6" s="35" t="str">
        <f t="shared" si="11"/>
        <v>-</v>
      </c>
      <c r="DA6" s="35">
        <f t="shared" si="11"/>
        <v>89.56</v>
      </c>
      <c r="DB6" s="35">
        <f t="shared" si="11"/>
        <v>90.55</v>
      </c>
      <c r="DC6" s="35" t="str">
        <f t="shared" si="11"/>
        <v>-</v>
      </c>
      <c r="DD6" s="35" t="str">
        <f t="shared" si="11"/>
        <v>-</v>
      </c>
      <c r="DE6" s="35" t="str">
        <f t="shared" si="11"/>
        <v>-</v>
      </c>
      <c r="DF6" s="35">
        <f t="shared" si="11"/>
        <v>91.76</v>
      </c>
      <c r="DG6" s="35">
        <f t="shared" si="11"/>
        <v>92.3</v>
      </c>
      <c r="DH6" s="34" t="str">
        <f>IF(DH7="","",IF(DH7="-","【-】","【"&amp;SUBSTITUTE(TEXT(DH7,"#,##0.00"),"-","△")&amp;"】"))</f>
        <v>【95.06】</v>
      </c>
      <c r="DI6" s="35" t="str">
        <f>IF(DI7="",NA(),DI7)</f>
        <v>-</v>
      </c>
      <c r="DJ6" s="35" t="str">
        <f t="shared" ref="DJ6:DR6" si="12">IF(DJ7="",NA(),DJ7)</f>
        <v>-</v>
      </c>
      <c r="DK6" s="35" t="str">
        <f t="shared" si="12"/>
        <v>-</v>
      </c>
      <c r="DL6" s="35">
        <f t="shared" si="12"/>
        <v>3.62</v>
      </c>
      <c r="DM6" s="35">
        <f t="shared" si="12"/>
        <v>6.93</v>
      </c>
      <c r="DN6" s="35" t="str">
        <f t="shared" si="12"/>
        <v>-</v>
      </c>
      <c r="DO6" s="35" t="str">
        <f t="shared" si="12"/>
        <v>-</v>
      </c>
      <c r="DP6" s="35" t="str">
        <f t="shared" si="12"/>
        <v>-</v>
      </c>
      <c r="DQ6" s="35">
        <f t="shared" si="12"/>
        <v>26.63</v>
      </c>
      <c r="DR6" s="35">
        <f t="shared" si="12"/>
        <v>25.61</v>
      </c>
      <c r="DS6" s="34" t="str">
        <f>IF(DS7="","",IF(DS7="-","【-】","【"&amp;SUBSTITUTE(TEXT(DS7,"#,##0.00"),"-","△")&amp;"】"))</f>
        <v>【38.13】</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0.95</v>
      </c>
      <c r="EC6" s="35">
        <f t="shared" si="13"/>
        <v>1.07</v>
      </c>
      <c r="ED6" s="34" t="str">
        <f>IF(ED7="","",IF(ED7="-","【-】","【"&amp;SUBSTITUTE(TEXT(ED7,"#,##0.00"),"-","△")&amp;"】"))</f>
        <v>【5.37】</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0.17</v>
      </c>
      <c r="EN6" s="35">
        <f t="shared" si="14"/>
        <v>0.13</v>
      </c>
      <c r="EO6" s="34" t="str">
        <f>IF(EO7="","",IF(EO7="-","【-】","【"&amp;SUBSTITUTE(TEXT(EO7,"#,##0.00"),"-","△")&amp;"】"))</f>
        <v>【0.23】</v>
      </c>
    </row>
    <row r="7" spans="1:148" s="36" customFormat="1">
      <c r="A7" s="28"/>
      <c r="B7" s="37">
        <v>2017</v>
      </c>
      <c r="C7" s="37">
        <v>342122</v>
      </c>
      <c r="D7" s="37">
        <v>46</v>
      </c>
      <c r="E7" s="37">
        <v>17</v>
      </c>
      <c r="F7" s="37">
        <v>1</v>
      </c>
      <c r="G7" s="37">
        <v>0</v>
      </c>
      <c r="H7" s="37" t="s">
        <v>108</v>
      </c>
      <c r="I7" s="37" t="s">
        <v>109</v>
      </c>
      <c r="J7" s="37" t="s">
        <v>110</v>
      </c>
      <c r="K7" s="37" t="s">
        <v>111</v>
      </c>
      <c r="L7" s="37" t="s">
        <v>112</v>
      </c>
      <c r="M7" s="37" t="s">
        <v>113</v>
      </c>
      <c r="N7" s="38" t="s">
        <v>114</v>
      </c>
      <c r="O7" s="38">
        <v>56.7</v>
      </c>
      <c r="P7" s="38">
        <v>44.19</v>
      </c>
      <c r="Q7" s="38">
        <v>89.44</v>
      </c>
      <c r="R7" s="38">
        <v>2770</v>
      </c>
      <c r="S7" s="38">
        <v>186649</v>
      </c>
      <c r="T7" s="38">
        <v>635.16</v>
      </c>
      <c r="U7" s="38">
        <v>293.86</v>
      </c>
      <c r="V7" s="38">
        <v>82199</v>
      </c>
      <c r="W7" s="38">
        <v>20.36</v>
      </c>
      <c r="X7" s="38">
        <v>4037.28</v>
      </c>
      <c r="Y7" s="38" t="s">
        <v>114</v>
      </c>
      <c r="Z7" s="38" t="s">
        <v>114</v>
      </c>
      <c r="AA7" s="38" t="s">
        <v>114</v>
      </c>
      <c r="AB7" s="38">
        <v>101.58</v>
      </c>
      <c r="AC7" s="38">
        <v>100.19</v>
      </c>
      <c r="AD7" s="38" t="s">
        <v>114</v>
      </c>
      <c r="AE7" s="38" t="s">
        <v>114</v>
      </c>
      <c r="AF7" s="38" t="s">
        <v>114</v>
      </c>
      <c r="AG7" s="38">
        <v>109.27</v>
      </c>
      <c r="AH7" s="38">
        <v>108.03</v>
      </c>
      <c r="AI7" s="38">
        <v>108.8</v>
      </c>
      <c r="AJ7" s="38" t="s">
        <v>114</v>
      </c>
      <c r="AK7" s="38" t="s">
        <v>114</v>
      </c>
      <c r="AL7" s="38" t="s">
        <v>114</v>
      </c>
      <c r="AM7" s="38">
        <v>10.87</v>
      </c>
      <c r="AN7" s="38">
        <v>10.29</v>
      </c>
      <c r="AO7" s="38" t="s">
        <v>114</v>
      </c>
      <c r="AP7" s="38" t="s">
        <v>114</v>
      </c>
      <c r="AQ7" s="38" t="s">
        <v>114</v>
      </c>
      <c r="AR7" s="38">
        <v>15.65</v>
      </c>
      <c r="AS7" s="38">
        <v>13.55</v>
      </c>
      <c r="AT7" s="38">
        <v>4.2699999999999996</v>
      </c>
      <c r="AU7" s="38" t="s">
        <v>114</v>
      </c>
      <c r="AV7" s="38" t="s">
        <v>114</v>
      </c>
      <c r="AW7" s="38" t="s">
        <v>114</v>
      </c>
      <c r="AX7" s="38">
        <v>46.58</v>
      </c>
      <c r="AY7" s="38">
        <v>57.15</v>
      </c>
      <c r="AZ7" s="38" t="s">
        <v>114</v>
      </c>
      <c r="BA7" s="38" t="s">
        <v>114</v>
      </c>
      <c r="BB7" s="38" t="s">
        <v>114</v>
      </c>
      <c r="BC7" s="38">
        <v>77.94</v>
      </c>
      <c r="BD7" s="38">
        <v>78.45</v>
      </c>
      <c r="BE7" s="38">
        <v>66.41</v>
      </c>
      <c r="BF7" s="38" t="s">
        <v>114</v>
      </c>
      <c r="BG7" s="38" t="s">
        <v>114</v>
      </c>
      <c r="BH7" s="38" t="s">
        <v>114</v>
      </c>
      <c r="BI7" s="38">
        <v>1053.4000000000001</v>
      </c>
      <c r="BJ7" s="38">
        <v>1002.24</v>
      </c>
      <c r="BK7" s="38" t="s">
        <v>114</v>
      </c>
      <c r="BL7" s="38" t="s">
        <v>114</v>
      </c>
      <c r="BM7" s="38" t="s">
        <v>114</v>
      </c>
      <c r="BN7" s="38">
        <v>774.99</v>
      </c>
      <c r="BO7" s="38">
        <v>799.41</v>
      </c>
      <c r="BP7" s="38">
        <v>707.33</v>
      </c>
      <c r="BQ7" s="38" t="s">
        <v>114</v>
      </c>
      <c r="BR7" s="38" t="s">
        <v>114</v>
      </c>
      <c r="BS7" s="38" t="s">
        <v>114</v>
      </c>
      <c r="BT7" s="38">
        <v>102.82</v>
      </c>
      <c r="BU7" s="38">
        <v>100</v>
      </c>
      <c r="BV7" s="38" t="s">
        <v>114</v>
      </c>
      <c r="BW7" s="38" t="s">
        <v>114</v>
      </c>
      <c r="BX7" s="38" t="s">
        <v>114</v>
      </c>
      <c r="BY7" s="38">
        <v>96.57</v>
      </c>
      <c r="BZ7" s="38">
        <v>96.54</v>
      </c>
      <c r="CA7" s="38">
        <v>101.26</v>
      </c>
      <c r="CB7" s="38" t="s">
        <v>114</v>
      </c>
      <c r="CC7" s="38" t="s">
        <v>114</v>
      </c>
      <c r="CD7" s="38" t="s">
        <v>114</v>
      </c>
      <c r="CE7" s="38">
        <v>188.75</v>
      </c>
      <c r="CF7" s="38">
        <v>193.98</v>
      </c>
      <c r="CG7" s="38" t="s">
        <v>114</v>
      </c>
      <c r="CH7" s="38" t="s">
        <v>114</v>
      </c>
      <c r="CI7" s="38" t="s">
        <v>114</v>
      </c>
      <c r="CJ7" s="38">
        <v>161.54</v>
      </c>
      <c r="CK7" s="38">
        <v>162.81</v>
      </c>
      <c r="CL7" s="38">
        <v>136.38999999999999</v>
      </c>
      <c r="CM7" s="38" t="s">
        <v>114</v>
      </c>
      <c r="CN7" s="38" t="s">
        <v>114</v>
      </c>
      <c r="CO7" s="38" t="s">
        <v>114</v>
      </c>
      <c r="CP7" s="38">
        <v>62.02</v>
      </c>
      <c r="CQ7" s="38">
        <v>64.790000000000006</v>
      </c>
      <c r="CR7" s="38" t="s">
        <v>114</v>
      </c>
      <c r="CS7" s="38" t="s">
        <v>114</v>
      </c>
      <c r="CT7" s="38" t="s">
        <v>114</v>
      </c>
      <c r="CU7" s="38">
        <v>64.67</v>
      </c>
      <c r="CV7" s="38">
        <v>64.959999999999994</v>
      </c>
      <c r="CW7" s="38">
        <v>60.13</v>
      </c>
      <c r="CX7" s="38" t="s">
        <v>114</v>
      </c>
      <c r="CY7" s="38" t="s">
        <v>114</v>
      </c>
      <c r="CZ7" s="38" t="s">
        <v>114</v>
      </c>
      <c r="DA7" s="38">
        <v>89.56</v>
      </c>
      <c r="DB7" s="38">
        <v>90.55</v>
      </c>
      <c r="DC7" s="38" t="s">
        <v>114</v>
      </c>
      <c r="DD7" s="38" t="s">
        <v>114</v>
      </c>
      <c r="DE7" s="38" t="s">
        <v>114</v>
      </c>
      <c r="DF7" s="38">
        <v>91.76</v>
      </c>
      <c r="DG7" s="38">
        <v>92.3</v>
      </c>
      <c r="DH7" s="38">
        <v>95.06</v>
      </c>
      <c r="DI7" s="38" t="s">
        <v>114</v>
      </c>
      <c r="DJ7" s="38" t="s">
        <v>114</v>
      </c>
      <c r="DK7" s="38" t="s">
        <v>114</v>
      </c>
      <c r="DL7" s="38">
        <v>3.62</v>
      </c>
      <c r="DM7" s="38">
        <v>6.93</v>
      </c>
      <c r="DN7" s="38" t="s">
        <v>114</v>
      </c>
      <c r="DO7" s="38" t="s">
        <v>114</v>
      </c>
      <c r="DP7" s="38" t="s">
        <v>114</v>
      </c>
      <c r="DQ7" s="38">
        <v>26.63</v>
      </c>
      <c r="DR7" s="38">
        <v>25.61</v>
      </c>
      <c r="DS7" s="38">
        <v>38.130000000000003</v>
      </c>
      <c r="DT7" s="38" t="s">
        <v>114</v>
      </c>
      <c r="DU7" s="38" t="s">
        <v>114</v>
      </c>
      <c r="DV7" s="38" t="s">
        <v>114</v>
      </c>
      <c r="DW7" s="38">
        <v>0</v>
      </c>
      <c r="DX7" s="38">
        <v>0</v>
      </c>
      <c r="DY7" s="38" t="s">
        <v>114</v>
      </c>
      <c r="DZ7" s="38" t="s">
        <v>114</v>
      </c>
      <c r="EA7" s="38" t="s">
        <v>114</v>
      </c>
      <c r="EB7" s="38">
        <v>0.95</v>
      </c>
      <c r="EC7" s="38">
        <v>1.07</v>
      </c>
      <c r="ED7" s="38">
        <v>5.37</v>
      </c>
      <c r="EE7" s="38" t="s">
        <v>114</v>
      </c>
      <c r="EF7" s="38" t="s">
        <v>114</v>
      </c>
      <c r="EG7" s="38" t="s">
        <v>114</v>
      </c>
      <c r="EH7" s="38">
        <v>0</v>
      </c>
      <c r="EI7" s="38">
        <v>0</v>
      </c>
      <c r="EJ7" s="38" t="s">
        <v>114</v>
      </c>
      <c r="EK7" s="38" t="s">
        <v>114</v>
      </c>
      <c r="EL7" s="38" t="s">
        <v>114</v>
      </c>
      <c r="EM7" s="38">
        <v>0.17</v>
      </c>
      <c r="EN7" s="38">
        <v>0.13</v>
      </c>
      <c r="EO7" s="38">
        <v>0.23</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谷川　浩樹</cp:lastModifiedBy>
  <dcterms:created xsi:type="dcterms:W3CDTF">2018-12-03T08:50:45Z</dcterms:created>
  <dcterms:modified xsi:type="dcterms:W3CDTF">2019-01-31T06:09:15Z</dcterms:modified>
  <cp:category/>
</cp:coreProperties>
</file>