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2t4mu7cjUqgLyLQK2SLd0CHkp6Qy8syDJUyz0198CJMCThP9ptr6+KKQH3IGLAuUzCdjiUCr6gtSUTifTMi5A==" workbookSaltValue="cUlxKHWi3c6om/FRmE8X1Q==" workbookSpinCount="100000" lockStructure="1"/>
  <bookViews>
    <workbookView xWindow="180" yWindow="-75" windowWidth="13455" windowHeight="1275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<sst xmlns="http://schemas.openxmlformats.org/spreadsheetml/2006/main" count="301" uniqueCount="123">
  <si>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</si>
  <si>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</si>
  <si>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</si>
  <si>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</si>
  <si>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</si>
  <si>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</si>
  <si>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</si>
  <si>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</si>
  <si>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</si>
  <si>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</si>
  <si>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</si>
  <si>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</si>
  <si>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</si>
  <si>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</si>
  <si>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</si>
  <si>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</si>
  <si>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</si>
  <si>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</si>
  <si>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</si>
  <si>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</si>
  <si>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</si>
  <si>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</si>
  <si>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</si>
  <si>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</si>
  <si>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</si>
  <si>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</si>
  <si>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</si>
  <si>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</si>
  <si>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</si>
  <si>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</si>
  <si>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</si>
  <si>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</si>
  <si>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</si>
  <si>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</si>
  <si>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</si>
  <si>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</si>
  <si>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</si>
  <si>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</si>
  <si>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</si>
  <si>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</si>
  <si>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</si>
  <si>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</si>
  <si>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</si>
  <si>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</si>
  <si>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</si>
  <si>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</si>
  <si>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</si>
  <si>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</si>
  <si>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</si>
  <si>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</si>
  <si>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</si>
  <si>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</si>
  <si>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</si>
  <si>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</si>
  <si>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</si>
  <si>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</si>
  <si>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</si>
  <si>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</si>
  <si>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</si>
  <si>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</si>
  <si>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</si>
  <si>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</si>
  <si>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</si>
  <si>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</si>
  <si>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</si>
  <si>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</si>
  <si>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</si>
  <si>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</si>
  <si>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</si>
  <si>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</si>
  <si>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</si>
  <si>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</si>
  <si>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</si>
  <si>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</si>
  <si>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</si>
  <si>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</si>
  <si>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</si>
  <si>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</si>
  <si>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</si>
  <si>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</si>
  <si>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</si>
  <si>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</si>
  <si>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</si>
  <si>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</si>
  <si>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</si>
  <si>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</si>
  <si>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</si>
  <si>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</si>
  <si>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</si>
  <si>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</si>
  <si>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</si>
  <si>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</si>
  <si>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</si>
  <si>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</si>
  <si>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</si>
  <si>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</si>
  <si>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</si>
  <si>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</si>
  <si>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</si>
  <si>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</si>
  <si>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</si>
  <si>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</si>
  <si>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</si>
  <si>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</si>
  <si>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</si>
  <si>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</si>
  <si>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</si>
  <si>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</si>
  <si>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</si>
  <si>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</si>
  <si>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</si>
  <si>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</si>
  <si>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</si>
  <si>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</si>
  <si>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</si>
  <si>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</si>
  <si>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</si>
  <si>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</si>
  <si>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</si>
  <si>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</si>
  <si>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t>
    <rPh sb="112" eb="115">
      <t>ショリジョウ</t>
    </rPh>
    <phoneticPr fontId="16"/>
  </si>
  <si>
    <t>　本市の農業集落排水事業は、経費回収率、汚水処理原価ともに類似団体平均と比較して著しく悪い状況にあります。
　今後も引き続き、維持管理の削減と料金水準の見直しの取組による経営改善が必要です。
　また、今後の施設更新にあたっては、公共下水道への接続による処理場の廃止などについても検討を進める必要があります。
　なお、平成28年度から公営企業会計に移行したため、平成27年度以前の数値は表示していません。</t>
    <rPh sb="4" eb="6">
      <t>ノウギョウ</t>
    </rPh>
    <rPh sb="6" eb="8">
      <t>シュウラク</t>
    </rPh>
    <rPh sb="8" eb="10">
      <t>ハイスイ</t>
    </rPh>
    <rPh sb="100" eb="102">
      <t>コンゴ</t>
    </rPh>
    <rPh sb="103" eb="105">
      <t>シセツ</t>
    </rPh>
    <rPh sb="105" eb="107">
      <t>コウシン</t>
    </rPh>
    <rPh sb="114" eb="116">
      <t>コウキョウ</t>
    </rPh>
    <rPh sb="116" eb="119">
      <t>ゲスイドウ</t>
    </rPh>
    <rPh sb="121" eb="123">
      <t>セツゾク</t>
    </rPh>
    <rPh sb="126" eb="129">
      <t>ショリジョウ</t>
    </rPh>
    <rPh sb="130" eb="132">
      <t>ハイシ</t>
    </rPh>
    <rPh sb="139" eb="141">
      <t>ケントウ</t>
    </rPh>
    <rPh sb="142" eb="143">
      <t>スス</t>
    </rPh>
    <rPh sb="145" eb="147">
      <t>ヒツヨウ</t>
    </rPh>
    <phoneticPr fontId="16"/>
  </si>
  <si>
    <t>○経常収支比率
　本年度は、一般会計繰入金の考え方の見直しにより、ほぼ100％となったものの、料金水準の見直しを検討し、経営改善に努める必要があります。
○累積欠損金比率
　類似団体の平均値を下回っているものの、0％でないため、経営改善に向けた取り組みにより累積欠損金がこれ以上増えないよう努める必要があります。
○流動比率
　整備が完了し、企業債残高が着実に減少していることから、100％を超えています。
○企業債残高対事業規模比率
　類似団体の平均値を上回っていますが、企業債残高が着実に減少していることから、本数値は改善していく見込みです。
○経費回収率・汚水処理原価
　処理区域内人口密度が低い地理的要因に加え、処理区域内人口の減少や施設の老朽化による修繕費の増等により、経費回収率は類似団体の平均値を下回り、また汚水処理原価は類似団体の平均値を大きく上回っています。
○施設利用率
　類似団体の平均値を上回っていますが、処理区域内人口が減少傾向にあり、今後、施設利用率の低下が見込まれます。よって、施設の改築等の際には、施設規模について留意するとともに、近隣の公共下水道への統合などについても検討する必要があります。
○水洗化率
　類似団体の平均値を上回っていますが、処理区域内人口が減少傾向にあるため、普及啓発活動等による水洗化率の向上を図る必要があります。</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</si>
</sst>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5E4-4387-9068-45E6B886CC5B}"/>
            </c:ext>
          </c:extLst>
        </c:ser>
        <c:dLbls>
          <c:showLegendKey val="0"/>
          <c:showVal val="0"/>
          <c:showCatName val="0"/>
          <c:showSerName val="0"/>
          <c:showPercent val="0"/>
          <c:showBubbleSize val="0"/>
        </c:dLbls>
        <c:gapWidth val="150"/>
        <c:axId val="100936320"/>
        <c:axId val="1009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5E4-4387-9068-45E6B886CC5B}"/>
            </c:ext>
          </c:extLst>
        </c:ser>
        <c:dLbls>
          <c:showLegendKey val="0"/>
          <c:showVal val="0"/>
          <c:showCatName val="0"/>
          <c:showSerName val="0"/>
          <c:showPercent val="0"/>
          <c:showBubbleSize val="0"/>
        </c:dLbls>
        <c:marker val="1"/>
        <c:smooth val="0"/>
        <c:axId val="100936320"/>
        <c:axId val="100946688"/>
      </c:lineChart>
      <c:dateAx>
        <c:axId val="100936320"/>
        <c:scaling>
          <c:orientation val="minMax"/>
        </c:scaling>
        <c:delete val="1"/>
        <c:axPos val="b"/>
        <c:numFmt formatCode="ge" sourceLinked="1"/>
        <c:majorTickMark val="none"/>
        <c:minorTickMark val="none"/>
        <c:tickLblPos val="none"/>
        <c:crossAx val="100946688"/>
        <c:crosses val="autoZero"/>
        <c:auto val="1"/>
        <c:lblOffset val="100"/>
        <c:baseTimeUnit val="years"/>
      </c:dateAx>
      <c:valAx>
        <c:axId val="1009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67.849999999999994</c:v>
                </c:pt>
                <c:pt idx="4">
                  <c:v>67.09</c:v>
                </c:pt>
              </c:numCache>
            </c:numRef>
          </c:val>
          <c:extLst xmlns:c16r2="http://schemas.microsoft.com/office/drawing/2015/06/chart">
            <c:ext xmlns:c16="http://schemas.microsoft.com/office/drawing/2014/chart" uri="{C3380CC4-5D6E-409C-BE32-E72D297353CC}">
              <c16:uniqueId val="{00000000-2CD1-4DD3-8F70-B28FB69FBC57}"/>
            </c:ext>
          </c:extLst>
        </c:ser>
        <c:dLbls>
          <c:showLegendKey val="0"/>
          <c:showVal val="0"/>
          <c:showCatName val="0"/>
          <c:showSerName val="0"/>
          <c:showPercent val="0"/>
          <c:showBubbleSize val="0"/>
        </c:dLbls>
        <c:gapWidth val="150"/>
        <c:axId val="101300864"/>
        <c:axId val="1013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60.65</c:v>
                </c:pt>
                <c:pt idx="4">
                  <c:v>51.75</c:v>
                </c:pt>
              </c:numCache>
            </c:numRef>
          </c:val>
          <c:smooth val="0"/>
          <c:extLst xmlns:c16r2="http://schemas.microsoft.com/office/drawing/2015/06/chart">
            <c:ext xmlns:c16="http://schemas.microsoft.com/office/drawing/2014/chart" uri="{C3380CC4-5D6E-409C-BE32-E72D297353CC}">
              <c16:uniqueId val="{00000001-2CD1-4DD3-8F70-B28FB69FBC57}"/>
            </c:ext>
          </c:extLst>
        </c:ser>
        <c:dLbls>
          <c:showLegendKey val="0"/>
          <c:showVal val="0"/>
          <c:showCatName val="0"/>
          <c:showSerName val="0"/>
          <c:showPercent val="0"/>
          <c:showBubbleSize val="0"/>
        </c:dLbls>
        <c:marker val="1"/>
        <c:smooth val="0"/>
        <c:axId val="101300864"/>
        <c:axId val="101307136"/>
      </c:lineChart>
      <c:dateAx>
        <c:axId val="101300864"/>
        <c:scaling>
          <c:orientation val="minMax"/>
        </c:scaling>
        <c:delete val="1"/>
        <c:axPos val="b"/>
        <c:numFmt formatCode="ge" sourceLinked="1"/>
        <c:majorTickMark val="none"/>
        <c:minorTickMark val="none"/>
        <c:tickLblPos val="none"/>
        <c:crossAx val="101307136"/>
        <c:crosses val="autoZero"/>
        <c:auto val="1"/>
        <c:lblOffset val="100"/>
        <c:baseTimeUnit val="years"/>
      </c:dateAx>
      <c:valAx>
        <c:axId val="1013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87.83</c:v>
                </c:pt>
                <c:pt idx="4">
                  <c:v>88.45</c:v>
                </c:pt>
              </c:numCache>
            </c:numRef>
          </c:val>
          <c:extLst xmlns:c16r2="http://schemas.microsoft.com/office/drawing/2015/06/chart">
            <c:ext xmlns:c16="http://schemas.microsoft.com/office/drawing/2014/chart" uri="{C3380CC4-5D6E-409C-BE32-E72D297353CC}">
              <c16:uniqueId val="{00000000-C4C9-49EA-ACAA-E3AEB8D92882}"/>
            </c:ext>
          </c:extLst>
        </c:ser>
        <c:dLbls>
          <c:showLegendKey val="0"/>
          <c:showVal val="0"/>
          <c:showCatName val="0"/>
          <c:showSerName val="0"/>
          <c:showPercent val="0"/>
          <c:showBubbleSize val="0"/>
        </c:dLbls>
        <c:gapWidth val="150"/>
        <c:axId val="101358592"/>
        <c:axId val="1013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84.58</c:v>
                </c:pt>
                <c:pt idx="4">
                  <c:v>84.84</c:v>
                </c:pt>
              </c:numCache>
            </c:numRef>
          </c:val>
          <c:smooth val="0"/>
          <c:extLst xmlns:c16r2="http://schemas.microsoft.com/office/drawing/2015/06/chart">
            <c:ext xmlns:c16="http://schemas.microsoft.com/office/drawing/2014/chart" uri="{C3380CC4-5D6E-409C-BE32-E72D297353CC}">
              <c16:uniqueId val="{00000001-C4C9-49EA-ACAA-E3AEB8D92882}"/>
            </c:ext>
          </c:extLst>
        </c:ser>
        <c:dLbls>
          <c:showLegendKey val="0"/>
          <c:showVal val="0"/>
          <c:showCatName val="0"/>
          <c:showSerName val="0"/>
          <c:showPercent val="0"/>
          <c:showBubbleSize val="0"/>
        </c:dLbls>
        <c:marker val="1"/>
        <c:smooth val="0"/>
        <c:axId val="101358592"/>
        <c:axId val="101360768"/>
      </c:lineChart>
      <c:dateAx>
        <c:axId val="101358592"/>
        <c:scaling>
          <c:orientation val="minMax"/>
        </c:scaling>
        <c:delete val="1"/>
        <c:axPos val="b"/>
        <c:numFmt formatCode="ge" sourceLinked="1"/>
        <c:majorTickMark val="none"/>
        <c:minorTickMark val="none"/>
        <c:tickLblPos val="none"/>
        <c:crossAx val="101360768"/>
        <c:crosses val="autoZero"/>
        <c:auto val="1"/>
        <c:lblOffset val="100"/>
        <c:baseTimeUnit val="years"/>
      </c:dateAx>
      <c:valAx>
        <c:axId val="1013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78.760000000000005</c:v>
                </c:pt>
                <c:pt idx="4">
                  <c:v>95.13</c:v>
                </c:pt>
              </c:numCache>
            </c:numRef>
          </c:val>
          <c:extLst xmlns:c16r2="http://schemas.microsoft.com/office/drawing/2015/06/chart">
            <c:ext xmlns:c16="http://schemas.microsoft.com/office/drawing/2014/chart" uri="{C3380CC4-5D6E-409C-BE32-E72D297353CC}">
              <c16:uniqueId val="{00000000-1D41-4B2B-AAE2-0F233CE4B5EC}"/>
            </c:ext>
          </c:extLst>
        </c:ser>
        <c:dLbls>
          <c:showLegendKey val="0"/>
          <c:showVal val="0"/>
          <c:showCatName val="0"/>
          <c:showSerName val="0"/>
          <c:showPercent val="0"/>
          <c:showBubbleSize val="0"/>
        </c:dLbls>
        <c:gapWidth val="150"/>
        <c:axId val="100977664"/>
        <c:axId val="1009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99.66</c:v>
                </c:pt>
                <c:pt idx="4">
                  <c:v>100.95</c:v>
                </c:pt>
              </c:numCache>
            </c:numRef>
          </c:val>
          <c:smooth val="0"/>
          <c:extLst xmlns:c16r2="http://schemas.microsoft.com/office/drawing/2015/06/chart">
            <c:ext xmlns:c16="http://schemas.microsoft.com/office/drawing/2014/chart" uri="{C3380CC4-5D6E-409C-BE32-E72D297353CC}">
              <c16:uniqueId val="{00000001-1D41-4B2B-AAE2-0F233CE4B5EC}"/>
            </c:ext>
          </c:extLst>
        </c:ser>
        <c:dLbls>
          <c:showLegendKey val="0"/>
          <c:showVal val="0"/>
          <c:showCatName val="0"/>
          <c:showSerName val="0"/>
          <c:showPercent val="0"/>
          <c:showBubbleSize val="0"/>
        </c:dLbls>
        <c:marker val="1"/>
        <c:smooth val="0"/>
        <c:axId val="100977664"/>
        <c:axId val="100988032"/>
      </c:lineChart>
      <c:dateAx>
        <c:axId val="100977664"/>
        <c:scaling>
          <c:orientation val="minMax"/>
        </c:scaling>
        <c:delete val="1"/>
        <c:axPos val="b"/>
        <c:numFmt formatCode="ge" sourceLinked="1"/>
        <c:majorTickMark val="none"/>
        <c:minorTickMark val="none"/>
        <c:tickLblPos val="none"/>
        <c:crossAx val="100988032"/>
        <c:crosses val="autoZero"/>
        <c:auto val="1"/>
        <c:lblOffset val="100"/>
        <c:baseTimeUnit val="years"/>
      </c:dateAx>
      <c:valAx>
        <c:axId val="1009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4.07</c:v>
                </c:pt>
                <c:pt idx="4">
                  <c:v>8.14</c:v>
                </c:pt>
              </c:numCache>
            </c:numRef>
          </c:val>
          <c:extLst xmlns:c16r2="http://schemas.microsoft.com/office/drawing/2015/06/chart">
            <c:ext xmlns:c16="http://schemas.microsoft.com/office/drawing/2014/chart" uri="{C3380CC4-5D6E-409C-BE32-E72D297353CC}">
              <c16:uniqueId val="{00000000-F01E-4D73-BFF6-3AFA120215E8}"/>
            </c:ext>
          </c:extLst>
        </c:ser>
        <c:dLbls>
          <c:showLegendKey val="0"/>
          <c:showVal val="0"/>
          <c:showCatName val="0"/>
          <c:showSerName val="0"/>
          <c:showPercent val="0"/>
          <c:showBubbleSize val="0"/>
        </c:dLbls>
        <c:gapWidth val="150"/>
        <c:axId val="100810112"/>
        <c:axId val="1008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22.9</c:v>
                </c:pt>
                <c:pt idx="4">
                  <c:v>24.87</c:v>
                </c:pt>
              </c:numCache>
            </c:numRef>
          </c:val>
          <c:smooth val="0"/>
          <c:extLst xmlns:c16r2="http://schemas.microsoft.com/office/drawing/2015/06/chart">
            <c:ext xmlns:c16="http://schemas.microsoft.com/office/drawing/2014/chart" uri="{C3380CC4-5D6E-409C-BE32-E72D297353CC}">
              <c16:uniqueId val="{00000001-F01E-4D73-BFF6-3AFA120215E8}"/>
            </c:ext>
          </c:extLst>
        </c:ser>
        <c:dLbls>
          <c:showLegendKey val="0"/>
          <c:showVal val="0"/>
          <c:showCatName val="0"/>
          <c:showSerName val="0"/>
          <c:showPercent val="0"/>
          <c:showBubbleSize val="0"/>
        </c:dLbls>
        <c:marker val="1"/>
        <c:smooth val="0"/>
        <c:axId val="100810112"/>
        <c:axId val="100832768"/>
      </c:lineChart>
      <c:dateAx>
        <c:axId val="100810112"/>
        <c:scaling>
          <c:orientation val="minMax"/>
        </c:scaling>
        <c:delete val="1"/>
        <c:axPos val="b"/>
        <c:numFmt formatCode="ge" sourceLinked="1"/>
        <c:majorTickMark val="none"/>
        <c:minorTickMark val="none"/>
        <c:tickLblPos val="none"/>
        <c:crossAx val="100832768"/>
        <c:crosses val="autoZero"/>
        <c:auto val="1"/>
        <c:lblOffset val="100"/>
        <c:baseTimeUnit val="years"/>
      </c:dateAx>
      <c:valAx>
        <c:axId val="1008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C55-46B4-83D6-290160AE8EED}"/>
            </c:ext>
          </c:extLst>
        </c:ser>
        <c:dLbls>
          <c:showLegendKey val="0"/>
          <c:showVal val="0"/>
          <c:showCatName val="0"/>
          <c:showSerName val="0"/>
          <c:showPercent val="0"/>
          <c:showBubbleSize val="0"/>
        </c:dLbls>
        <c:gapWidth val="150"/>
        <c:axId val="100999168"/>
        <c:axId val="1010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AC55-46B4-83D6-290160AE8EED}"/>
            </c:ext>
          </c:extLst>
        </c:ser>
        <c:dLbls>
          <c:showLegendKey val="0"/>
          <c:showVal val="0"/>
          <c:showCatName val="0"/>
          <c:showSerName val="0"/>
          <c:showPercent val="0"/>
          <c:showBubbleSize val="0"/>
        </c:dLbls>
        <c:marker val="1"/>
        <c:smooth val="0"/>
        <c:axId val="100999168"/>
        <c:axId val="101001088"/>
      </c:lineChart>
      <c:dateAx>
        <c:axId val="100999168"/>
        <c:scaling>
          <c:orientation val="minMax"/>
        </c:scaling>
        <c:delete val="1"/>
        <c:axPos val="b"/>
        <c:numFmt formatCode="ge" sourceLinked="1"/>
        <c:majorTickMark val="none"/>
        <c:minorTickMark val="none"/>
        <c:tickLblPos val="none"/>
        <c:crossAx val="101001088"/>
        <c:crosses val="autoZero"/>
        <c:auto val="1"/>
        <c:lblOffset val="100"/>
        <c:baseTimeUnit val="years"/>
      </c:dateAx>
      <c:valAx>
        <c:axId val="1010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124.03</c:v>
                </c:pt>
                <c:pt idx="4">
                  <c:v>129.46</c:v>
                </c:pt>
              </c:numCache>
            </c:numRef>
          </c:val>
          <c:extLst xmlns:c16r2="http://schemas.microsoft.com/office/drawing/2015/06/chart">
            <c:ext xmlns:c16="http://schemas.microsoft.com/office/drawing/2014/chart" uri="{C3380CC4-5D6E-409C-BE32-E72D297353CC}">
              <c16:uniqueId val="{00000000-4AE3-4D8E-A183-FE660AB231DD}"/>
            </c:ext>
          </c:extLst>
        </c:ser>
        <c:dLbls>
          <c:showLegendKey val="0"/>
          <c:showVal val="0"/>
          <c:showCatName val="0"/>
          <c:showSerName val="0"/>
          <c:showPercent val="0"/>
          <c:showBubbleSize val="0"/>
        </c:dLbls>
        <c:gapWidth val="150"/>
        <c:axId val="101124736"/>
        <c:axId val="1011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225.39</c:v>
                </c:pt>
                <c:pt idx="4">
                  <c:v>224.04</c:v>
                </c:pt>
              </c:numCache>
            </c:numRef>
          </c:val>
          <c:smooth val="0"/>
          <c:extLst xmlns:c16r2="http://schemas.microsoft.com/office/drawing/2015/06/chart">
            <c:ext xmlns:c16="http://schemas.microsoft.com/office/drawing/2014/chart" uri="{C3380CC4-5D6E-409C-BE32-E72D297353CC}">
              <c16:uniqueId val="{00000001-4AE3-4D8E-A183-FE660AB231DD}"/>
            </c:ext>
          </c:extLst>
        </c:ser>
        <c:dLbls>
          <c:showLegendKey val="0"/>
          <c:showVal val="0"/>
          <c:showCatName val="0"/>
          <c:showSerName val="0"/>
          <c:showPercent val="0"/>
          <c:showBubbleSize val="0"/>
        </c:dLbls>
        <c:marker val="1"/>
        <c:smooth val="0"/>
        <c:axId val="101124736"/>
        <c:axId val="101126912"/>
      </c:lineChart>
      <c:dateAx>
        <c:axId val="101124736"/>
        <c:scaling>
          <c:orientation val="minMax"/>
        </c:scaling>
        <c:delete val="1"/>
        <c:axPos val="b"/>
        <c:numFmt formatCode="ge" sourceLinked="1"/>
        <c:majorTickMark val="none"/>
        <c:minorTickMark val="none"/>
        <c:tickLblPos val="none"/>
        <c:crossAx val="101126912"/>
        <c:crosses val="autoZero"/>
        <c:auto val="1"/>
        <c:lblOffset val="100"/>
        <c:baseTimeUnit val="years"/>
      </c:dateAx>
      <c:valAx>
        <c:axId val="1011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188.3</c:v>
                </c:pt>
                <c:pt idx="4">
                  <c:v>168.35</c:v>
                </c:pt>
              </c:numCache>
            </c:numRef>
          </c:val>
          <c:extLst xmlns:c16r2="http://schemas.microsoft.com/office/drawing/2015/06/chart">
            <c:ext xmlns:c16="http://schemas.microsoft.com/office/drawing/2014/chart" uri="{C3380CC4-5D6E-409C-BE32-E72D297353CC}">
              <c16:uniqueId val="{00000000-10F5-40C1-BC75-DA7BE4665C2F}"/>
            </c:ext>
          </c:extLst>
        </c:ser>
        <c:dLbls>
          <c:showLegendKey val="0"/>
          <c:showVal val="0"/>
          <c:showCatName val="0"/>
          <c:showSerName val="0"/>
          <c:showPercent val="0"/>
          <c:showBubbleSize val="0"/>
        </c:dLbls>
        <c:gapWidth val="150"/>
        <c:axId val="101153792"/>
        <c:axId val="10116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31.84</c:v>
                </c:pt>
                <c:pt idx="4">
                  <c:v>29.91</c:v>
                </c:pt>
              </c:numCache>
            </c:numRef>
          </c:val>
          <c:smooth val="0"/>
          <c:extLst xmlns:c16r2="http://schemas.microsoft.com/office/drawing/2015/06/chart">
            <c:ext xmlns:c16="http://schemas.microsoft.com/office/drawing/2014/chart" uri="{C3380CC4-5D6E-409C-BE32-E72D297353CC}">
              <c16:uniqueId val="{00000001-10F5-40C1-BC75-DA7BE4665C2F}"/>
            </c:ext>
          </c:extLst>
        </c:ser>
        <c:dLbls>
          <c:showLegendKey val="0"/>
          <c:showVal val="0"/>
          <c:showCatName val="0"/>
          <c:showSerName val="0"/>
          <c:showPercent val="0"/>
          <c:showBubbleSize val="0"/>
        </c:dLbls>
        <c:marker val="1"/>
        <c:smooth val="0"/>
        <c:axId val="101153792"/>
        <c:axId val="101164160"/>
      </c:lineChart>
      <c:dateAx>
        <c:axId val="101153792"/>
        <c:scaling>
          <c:orientation val="minMax"/>
        </c:scaling>
        <c:delete val="1"/>
        <c:axPos val="b"/>
        <c:numFmt formatCode="ge" sourceLinked="1"/>
        <c:majorTickMark val="none"/>
        <c:minorTickMark val="none"/>
        <c:tickLblPos val="none"/>
        <c:crossAx val="101164160"/>
        <c:crosses val="autoZero"/>
        <c:auto val="1"/>
        <c:lblOffset val="100"/>
        <c:baseTimeUnit val="years"/>
      </c:dateAx>
      <c:valAx>
        <c:axId val="1011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2170.17</c:v>
                </c:pt>
                <c:pt idx="4">
                  <c:v>1995.81</c:v>
                </c:pt>
              </c:numCache>
            </c:numRef>
          </c:val>
          <c:extLst xmlns:c16r2="http://schemas.microsoft.com/office/drawing/2015/06/chart">
            <c:ext xmlns:c16="http://schemas.microsoft.com/office/drawing/2014/chart" uri="{C3380CC4-5D6E-409C-BE32-E72D297353CC}">
              <c16:uniqueId val="{00000000-BB9B-490B-B477-B19FE9E9071D}"/>
            </c:ext>
          </c:extLst>
        </c:ser>
        <c:dLbls>
          <c:showLegendKey val="0"/>
          <c:showVal val="0"/>
          <c:showCatName val="0"/>
          <c:showSerName val="0"/>
          <c:showPercent val="0"/>
          <c:showBubbleSize val="0"/>
        </c:dLbls>
        <c:gapWidth val="150"/>
        <c:axId val="101472128"/>
        <c:axId val="1014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974.93</c:v>
                </c:pt>
                <c:pt idx="4">
                  <c:v>855.8</c:v>
                </c:pt>
              </c:numCache>
            </c:numRef>
          </c:val>
          <c:smooth val="0"/>
          <c:extLst xmlns:c16r2="http://schemas.microsoft.com/office/drawing/2015/06/chart">
            <c:ext xmlns:c16="http://schemas.microsoft.com/office/drawing/2014/chart" uri="{C3380CC4-5D6E-409C-BE32-E72D297353CC}">
              <c16:uniqueId val="{00000001-BB9B-490B-B477-B19FE9E9071D}"/>
            </c:ext>
          </c:extLst>
        </c:ser>
        <c:dLbls>
          <c:showLegendKey val="0"/>
          <c:showVal val="0"/>
          <c:showCatName val="0"/>
          <c:showSerName val="0"/>
          <c:showPercent val="0"/>
          <c:showBubbleSize val="0"/>
        </c:dLbls>
        <c:marker val="1"/>
        <c:smooth val="0"/>
        <c:axId val="101472128"/>
        <c:axId val="101474304"/>
      </c:lineChart>
      <c:dateAx>
        <c:axId val="101472128"/>
        <c:scaling>
          <c:orientation val="minMax"/>
        </c:scaling>
        <c:delete val="1"/>
        <c:axPos val="b"/>
        <c:numFmt formatCode="ge" sourceLinked="1"/>
        <c:majorTickMark val="none"/>
        <c:minorTickMark val="none"/>
        <c:tickLblPos val="none"/>
        <c:crossAx val="101474304"/>
        <c:crosses val="autoZero"/>
        <c:auto val="1"/>
        <c:lblOffset val="100"/>
        <c:baseTimeUnit val="years"/>
      </c:dateAx>
      <c:valAx>
        <c:axId val="1014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48.57</c:v>
                </c:pt>
                <c:pt idx="4">
                  <c:v>42.5</c:v>
                </c:pt>
              </c:numCache>
            </c:numRef>
          </c:val>
          <c:extLst xmlns:c16r2="http://schemas.microsoft.com/office/drawing/2015/06/chart">
            <c:ext xmlns:c16="http://schemas.microsoft.com/office/drawing/2014/chart" uri="{C3380CC4-5D6E-409C-BE32-E72D297353CC}">
              <c16:uniqueId val="{00000000-A5CA-4B95-A38A-C1138D9E2027}"/>
            </c:ext>
          </c:extLst>
        </c:ser>
        <c:dLbls>
          <c:showLegendKey val="0"/>
          <c:showVal val="0"/>
          <c:showCatName val="0"/>
          <c:showSerName val="0"/>
          <c:showPercent val="0"/>
          <c:showBubbleSize val="0"/>
        </c:dLbls>
        <c:gapWidth val="150"/>
        <c:axId val="101492992"/>
        <c:axId val="1015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55.32</c:v>
                </c:pt>
                <c:pt idx="4">
                  <c:v>59.8</c:v>
                </c:pt>
              </c:numCache>
            </c:numRef>
          </c:val>
          <c:smooth val="0"/>
          <c:extLst xmlns:c16r2="http://schemas.microsoft.com/office/drawing/2015/06/chart">
            <c:ext xmlns:c16="http://schemas.microsoft.com/office/drawing/2014/chart" uri="{C3380CC4-5D6E-409C-BE32-E72D297353CC}">
              <c16:uniqueId val="{00000001-A5CA-4B95-A38A-C1138D9E2027}"/>
            </c:ext>
          </c:extLst>
        </c:ser>
        <c:dLbls>
          <c:showLegendKey val="0"/>
          <c:showVal val="0"/>
          <c:showCatName val="0"/>
          <c:showSerName val="0"/>
          <c:showPercent val="0"/>
          <c:showBubbleSize val="0"/>
        </c:dLbls>
        <c:marker val="1"/>
        <c:smooth val="0"/>
        <c:axId val="101492992"/>
        <c:axId val="101511552"/>
      </c:lineChart>
      <c:dateAx>
        <c:axId val="101492992"/>
        <c:scaling>
          <c:orientation val="minMax"/>
        </c:scaling>
        <c:delete val="1"/>
        <c:axPos val="b"/>
        <c:numFmt formatCode="ge" sourceLinked="1"/>
        <c:majorTickMark val="none"/>
        <c:minorTickMark val="none"/>
        <c:tickLblPos val="none"/>
        <c:crossAx val="101511552"/>
        <c:crosses val="autoZero"/>
        <c:auto val="1"/>
        <c:lblOffset val="100"/>
        <c:baseTimeUnit val="years"/>
      </c:dateAx>
      <c:valAx>
        <c:axId val="1015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441.76</c:v>
                </c:pt>
                <c:pt idx="4">
                  <c:v>514.71</c:v>
                </c:pt>
              </c:numCache>
            </c:numRef>
          </c:val>
          <c:extLst xmlns:c16r2="http://schemas.microsoft.com/office/drawing/2015/06/chart">
            <c:ext xmlns:c16="http://schemas.microsoft.com/office/drawing/2014/chart" uri="{C3380CC4-5D6E-409C-BE32-E72D297353CC}">
              <c16:uniqueId val="{00000000-6442-4B65-BAF4-BCDCEF11EA01}"/>
            </c:ext>
          </c:extLst>
        </c:ser>
        <c:dLbls>
          <c:showLegendKey val="0"/>
          <c:showVal val="0"/>
          <c:showCatName val="0"/>
          <c:showSerName val="0"/>
          <c:showPercent val="0"/>
          <c:showBubbleSize val="0"/>
        </c:dLbls>
        <c:gapWidth val="150"/>
        <c:axId val="101275904"/>
        <c:axId val="1012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283.17</c:v>
                </c:pt>
                <c:pt idx="4">
                  <c:v>263.76</c:v>
                </c:pt>
              </c:numCache>
            </c:numRef>
          </c:val>
          <c:smooth val="0"/>
          <c:extLst xmlns:c16r2="http://schemas.microsoft.com/office/drawing/2015/06/chart">
            <c:ext xmlns:c16="http://schemas.microsoft.com/office/drawing/2014/chart" uri="{C3380CC4-5D6E-409C-BE32-E72D297353CC}">
              <c16:uniqueId val="{00000001-6442-4B65-BAF4-BCDCEF11EA01}"/>
            </c:ext>
          </c:extLst>
        </c:ser>
        <c:dLbls>
          <c:showLegendKey val="0"/>
          <c:showVal val="0"/>
          <c:showCatName val="0"/>
          <c:showSerName val="0"/>
          <c:showPercent val="0"/>
          <c:showBubbleSize val="0"/>
        </c:dLbls>
        <c:marker val="1"/>
        <c:smooth val="0"/>
        <c:axId val="101275904"/>
        <c:axId val="101282176"/>
      </c:lineChart>
      <c:dateAx>
        <c:axId val="101275904"/>
        <c:scaling>
          <c:orientation val="minMax"/>
        </c:scaling>
        <c:delete val="1"/>
        <c:axPos val="b"/>
        <c:numFmt formatCode="ge" sourceLinked="1"/>
        <c:majorTickMark val="none"/>
        <c:minorTickMark val="none"/>
        <c:tickLblPos val="none"/>
        <c:crossAx val="101282176"/>
        <c:crosses val="autoZero"/>
        <c:auto val="1"/>
        <c:lblOffset val="100"/>
        <c:baseTimeUnit val="years"/>
      </c:dateAx>
      <c:valAx>
        <c:axId val="1012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広島県　東広島市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3">
        <f>データ!S6</f>
        <v>186649</v>
      </c>
      <c r="AM8" s="73"/>
      <c r="AN8" s="73"/>
      <c r="AO8" s="73"/>
      <c r="AP8" s="73"/>
      <c r="AQ8" s="73"/>
      <c r="AR8" s="73"/>
      <c r="AS8" s="73"/>
      <c r="AT8" s="72">
        <f>データ!T6</f>
        <v>635.16</v>
      </c>
      <c r="AU8" s="72"/>
      <c r="AV8" s="72"/>
      <c r="AW8" s="72"/>
      <c r="AX8" s="72"/>
      <c r="AY8" s="72"/>
      <c r="AZ8" s="72"/>
      <c r="BA8" s="72"/>
      <c r="BB8" s="72">
        <f>データ!U6</f>
        <v>293.86</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66.569999999999993</v>
      </c>
      <c r="J10" s="72"/>
      <c r="K10" s="72"/>
      <c r="L10" s="72"/>
      <c r="M10" s="72"/>
      <c r="N10" s="72"/>
      <c r="O10" s="72"/>
      <c r="P10" s="72">
        <f>データ!P6</f>
        <v>1.4</v>
      </c>
      <c r="Q10" s="72"/>
      <c r="R10" s="72"/>
      <c r="S10" s="72"/>
      <c r="T10" s="72"/>
      <c r="U10" s="72"/>
      <c r="V10" s="72"/>
      <c r="W10" s="72">
        <f>データ!Q6</f>
        <v>73.459999999999994</v>
      </c>
      <c r="X10" s="72"/>
      <c r="Y10" s="72"/>
      <c r="Z10" s="72"/>
      <c r="AA10" s="72"/>
      <c r="AB10" s="72"/>
      <c r="AC10" s="72"/>
      <c r="AD10" s="73">
        <f>データ!R6</f>
        <v>3780</v>
      </c>
      <c r="AE10" s="73"/>
      <c r="AF10" s="73"/>
      <c r="AG10" s="73"/>
      <c r="AH10" s="73"/>
      <c r="AI10" s="73"/>
      <c r="AJ10" s="73"/>
      <c r="AK10" s="2"/>
      <c r="AL10" s="73">
        <f>データ!V6</f>
        <v>2598</v>
      </c>
      <c r="AM10" s="73"/>
      <c r="AN10" s="73"/>
      <c r="AO10" s="73"/>
      <c r="AP10" s="73"/>
      <c r="AQ10" s="73"/>
      <c r="AR10" s="73"/>
      <c r="AS10" s="73"/>
      <c r="AT10" s="72">
        <f>データ!W6</f>
        <v>0.66</v>
      </c>
      <c r="AU10" s="72"/>
      <c r="AV10" s="72"/>
      <c r="AW10" s="72"/>
      <c r="AX10" s="72"/>
      <c r="AY10" s="72"/>
      <c r="AZ10" s="72"/>
      <c r="BA10" s="72"/>
      <c r="BB10" s="72">
        <f>データ!X6</f>
        <v>3936.36</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yeuJa5CzAWoZjWAHjjAAFJMgXYC12nMbdOOtYX/5l9KPaiFdTti3+/wnPONEjXIESj5uXqjc3sG7FnYi82ExUQ==" saltValue="ESYTqeE5DjAxSuB55rHyY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342122</v>
      </c>
      <c r="D6" s="33">
        <f t="shared" si="3"/>
        <v>46</v>
      </c>
      <c r="E6" s="33">
        <f t="shared" si="3"/>
        <v>17</v>
      </c>
      <c r="F6" s="33">
        <f t="shared" si="3"/>
        <v>5</v>
      </c>
      <c r="G6" s="33">
        <f t="shared" si="3"/>
        <v>0</v>
      </c>
      <c r="H6" s="33" t="str">
        <f t="shared" si="3"/>
        <v>広島県　東広島市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66.569999999999993</v>
      </c>
      <c r="P6" s="34">
        <f t="shared" si="3"/>
        <v>1.4</v>
      </c>
      <c r="Q6" s="34">
        <f t="shared" si="3"/>
        <v>73.459999999999994</v>
      </c>
      <c r="R6" s="34">
        <f t="shared" si="3"/>
        <v>3780</v>
      </c>
      <c r="S6" s="34">
        <f t="shared" si="3"/>
        <v>186649</v>
      </c>
      <c r="T6" s="34">
        <f t="shared" si="3"/>
        <v>635.16</v>
      </c>
      <c r="U6" s="34">
        <f t="shared" si="3"/>
        <v>293.86</v>
      </c>
      <c r="V6" s="34">
        <f t="shared" si="3"/>
        <v>2598</v>
      </c>
      <c r="W6" s="34">
        <f t="shared" si="3"/>
        <v>0.66</v>
      </c>
      <c r="X6" s="34">
        <f t="shared" si="3"/>
        <v>3936.36</v>
      </c>
      <c r="Y6" s="35" t="str">
        <f>IF(Y7="",NA(),Y7)</f>
        <v>-</v>
      </c>
      <c r="Z6" s="35" t="str">
        <f t="shared" ref="Z6:AH6" si="4">IF(Z7="",NA(),Z7)</f>
        <v>-</v>
      </c>
      <c r="AA6" s="35" t="str">
        <f t="shared" si="4"/>
        <v>-</v>
      </c>
      <c r="AB6" s="35">
        <f t="shared" si="4"/>
        <v>78.760000000000005</v>
      </c>
      <c r="AC6" s="35">
        <f t="shared" si="4"/>
        <v>95.13</v>
      </c>
      <c r="AD6" s="35" t="str">
        <f t="shared" si="4"/>
        <v>-</v>
      </c>
      <c r="AE6" s="35" t="str">
        <f t="shared" si="4"/>
        <v>-</v>
      </c>
      <c r="AF6" s="35" t="str">
        <f t="shared" si="4"/>
        <v>-</v>
      </c>
      <c r="AG6" s="35">
        <f t="shared" si="4"/>
        <v>99.66</v>
      </c>
      <c r="AH6" s="35">
        <f t="shared" si="4"/>
        <v>100.95</v>
      </c>
      <c r="AI6" s="34" t="str">
        <f>IF(AI7="","",IF(AI7="-","【-】","【"&amp;SUBSTITUTE(TEXT(AI7,"#,##0.00"),"-","△")&amp;"】"))</f>
        <v>【100.96】</v>
      </c>
      <c r="AJ6" s="35" t="str">
        <f>IF(AJ7="",NA(),AJ7)</f>
        <v>-</v>
      </c>
      <c r="AK6" s="35" t="str">
        <f t="shared" ref="AK6:AS6" si="5">IF(AK7="",NA(),AK7)</f>
        <v>-</v>
      </c>
      <c r="AL6" s="35" t="str">
        <f t="shared" si="5"/>
        <v>-</v>
      </c>
      <c r="AM6" s="35">
        <f t="shared" si="5"/>
        <v>124.03</v>
      </c>
      <c r="AN6" s="35">
        <f t="shared" si="5"/>
        <v>129.46</v>
      </c>
      <c r="AO6" s="35" t="str">
        <f t="shared" si="5"/>
        <v>-</v>
      </c>
      <c r="AP6" s="35" t="str">
        <f t="shared" si="5"/>
        <v>-</v>
      </c>
      <c r="AQ6" s="35" t="str">
        <f t="shared" si="5"/>
        <v>-</v>
      </c>
      <c r="AR6" s="35">
        <f t="shared" si="5"/>
        <v>225.39</v>
      </c>
      <c r="AS6" s="35">
        <f t="shared" si="5"/>
        <v>224.04</v>
      </c>
      <c r="AT6" s="34" t="str">
        <f>IF(AT7="","",IF(AT7="-","【-】","【"&amp;SUBSTITUTE(TEXT(AT7,"#,##0.00"),"-","△")&amp;"】"))</f>
        <v>【198.51】</v>
      </c>
      <c r="AU6" s="35" t="str">
        <f>IF(AU7="",NA(),AU7)</f>
        <v>-</v>
      </c>
      <c r="AV6" s="35" t="str">
        <f t="shared" ref="AV6:BD6" si="6">IF(AV7="",NA(),AV7)</f>
        <v>-</v>
      </c>
      <c r="AW6" s="35" t="str">
        <f t="shared" si="6"/>
        <v>-</v>
      </c>
      <c r="AX6" s="35">
        <f t="shared" si="6"/>
        <v>188.3</v>
      </c>
      <c r="AY6" s="35">
        <f t="shared" si="6"/>
        <v>168.35</v>
      </c>
      <c r="AZ6" s="35" t="str">
        <f t="shared" si="6"/>
        <v>-</v>
      </c>
      <c r="BA6" s="35" t="str">
        <f t="shared" si="6"/>
        <v>-</v>
      </c>
      <c r="BB6" s="35" t="str">
        <f t="shared" si="6"/>
        <v>-</v>
      </c>
      <c r="BC6" s="35">
        <f t="shared" si="6"/>
        <v>31.84</v>
      </c>
      <c r="BD6" s="35">
        <f t="shared" si="6"/>
        <v>29.91</v>
      </c>
      <c r="BE6" s="34" t="str">
        <f>IF(BE7="","",IF(BE7="-","【-】","【"&amp;SUBSTITUTE(TEXT(BE7,"#,##0.00"),"-","△")&amp;"】"))</f>
        <v>【32.86】</v>
      </c>
      <c r="BF6" s="35" t="str">
        <f>IF(BF7="",NA(),BF7)</f>
        <v>-</v>
      </c>
      <c r="BG6" s="35" t="str">
        <f t="shared" ref="BG6:BO6" si="7">IF(BG7="",NA(),BG7)</f>
        <v>-</v>
      </c>
      <c r="BH6" s="35" t="str">
        <f t="shared" si="7"/>
        <v>-</v>
      </c>
      <c r="BI6" s="35">
        <f t="shared" si="7"/>
        <v>2170.17</v>
      </c>
      <c r="BJ6" s="35">
        <f t="shared" si="7"/>
        <v>1995.81</v>
      </c>
      <c r="BK6" s="35" t="str">
        <f t="shared" si="7"/>
        <v>-</v>
      </c>
      <c r="BL6" s="35" t="str">
        <f t="shared" si="7"/>
        <v>-</v>
      </c>
      <c r="BM6" s="35" t="str">
        <f t="shared" si="7"/>
        <v>-</v>
      </c>
      <c r="BN6" s="35">
        <f t="shared" si="7"/>
        <v>974.93</v>
      </c>
      <c r="BO6" s="35">
        <f t="shared" si="7"/>
        <v>855.8</v>
      </c>
      <c r="BP6" s="34" t="str">
        <f>IF(BP7="","",IF(BP7="-","【-】","【"&amp;SUBSTITUTE(TEXT(BP7,"#,##0.00"),"-","△")&amp;"】"))</f>
        <v>【814.89】</v>
      </c>
      <c r="BQ6" s="35" t="str">
        <f>IF(BQ7="",NA(),BQ7)</f>
        <v>-</v>
      </c>
      <c r="BR6" s="35" t="str">
        <f t="shared" ref="BR6:BZ6" si="8">IF(BR7="",NA(),BR7)</f>
        <v>-</v>
      </c>
      <c r="BS6" s="35" t="str">
        <f t="shared" si="8"/>
        <v>-</v>
      </c>
      <c r="BT6" s="35">
        <f t="shared" si="8"/>
        <v>48.57</v>
      </c>
      <c r="BU6" s="35">
        <f t="shared" si="8"/>
        <v>42.5</v>
      </c>
      <c r="BV6" s="35" t="str">
        <f t="shared" si="8"/>
        <v>-</v>
      </c>
      <c r="BW6" s="35" t="str">
        <f t="shared" si="8"/>
        <v>-</v>
      </c>
      <c r="BX6" s="35" t="str">
        <f t="shared" si="8"/>
        <v>-</v>
      </c>
      <c r="BY6" s="35">
        <f t="shared" si="8"/>
        <v>55.32</v>
      </c>
      <c r="BZ6" s="35">
        <f t="shared" si="8"/>
        <v>59.8</v>
      </c>
      <c r="CA6" s="34" t="str">
        <f>IF(CA7="","",IF(CA7="-","【-】","【"&amp;SUBSTITUTE(TEXT(CA7,"#,##0.00"),"-","△")&amp;"】"))</f>
        <v>【60.64】</v>
      </c>
      <c r="CB6" s="35" t="str">
        <f>IF(CB7="",NA(),CB7)</f>
        <v>-</v>
      </c>
      <c r="CC6" s="35" t="str">
        <f t="shared" ref="CC6:CK6" si="9">IF(CC7="",NA(),CC7)</f>
        <v>-</v>
      </c>
      <c r="CD6" s="35" t="str">
        <f t="shared" si="9"/>
        <v>-</v>
      </c>
      <c r="CE6" s="35">
        <f t="shared" si="9"/>
        <v>441.76</v>
      </c>
      <c r="CF6" s="35">
        <f t="shared" si="9"/>
        <v>514.71</v>
      </c>
      <c r="CG6" s="35" t="str">
        <f t="shared" si="9"/>
        <v>-</v>
      </c>
      <c r="CH6" s="35" t="str">
        <f t="shared" si="9"/>
        <v>-</v>
      </c>
      <c r="CI6" s="35" t="str">
        <f t="shared" si="9"/>
        <v>-</v>
      </c>
      <c r="CJ6" s="35">
        <f t="shared" si="9"/>
        <v>283.17</v>
      </c>
      <c r="CK6" s="35">
        <f t="shared" si="9"/>
        <v>263.76</v>
      </c>
      <c r="CL6" s="34" t="str">
        <f>IF(CL7="","",IF(CL7="-","【-】","【"&amp;SUBSTITUTE(TEXT(CL7,"#,##0.00"),"-","△")&amp;"】"))</f>
        <v>【255.52】</v>
      </c>
      <c r="CM6" s="35" t="str">
        <f>IF(CM7="",NA(),CM7)</f>
        <v>-</v>
      </c>
      <c r="CN6" s="35" t="str">
        <f t="shared" ref="CN6:CV6" si="10">IF(CN7="",NA(),CN7)</f>
        <v>-</v>
      </c>
      <c r="CO6" s="35" t="str">
        <f t="shared" si="10"/>
        <v>-</v>
      </c>
      <c r="CP6" s="35">
        <f t="shared" si="10"/>
        <v>67.849999999999994</v>
      </c>
      <c r="CQ6" s="35">
        <f t="shared" si="10"/>
        <v>67.09</v>
      </c>
      <c r="CR6" s="35" t="str">
        <f t="shared" si="10"/>
        <v>-</v>
      </c>
      <c r="CS6" s="35" t="str">
        <f t="shared" si="10"/>
        <v>-</v>
      </c>
      <c r="CT6" s="35" t="str">
        <f t="shared" si="10"/>
        <v>-</v>
      </c>
      <c r="CU6" s="35">
        <f t="shared" si="10"/>
        <v>60.65</v>
      </c>
      <c r="CV6" s="35">
        <f t="shared" si="10"/>
        <v>51.75</v>
      </c>
      <c r="CW6" s="34" t="str">
        <f>IF(CW7="","",IF(CW7="-","【-】","【"&amp;SUBSTITUTE(TEXT(CW7,"#,##0.00"),"-","△")&amp;"】"))</f>
        <v>【52.49】</v>
      </c>
      <c r="CX6" s="35" t="str">
        <f>IF(CX7="",NA(),CX7)</f>
        <v>-</v>
      </c>
      <c r="CY6" s="35" t="str">
        <f t="shared" ref="CY6:DG6" si="11">IF(CY7="",NA(),CY7)</f>
        <v>-</v>
      </c>
      <c r="CZ6" s="35" t="str">
        <f t="shared" si="11"/>
        <v>-</v>
      </c>
      <c r="DA6" s="35">
        <f t="shared" si="11"/>
        <v>87.83</v>
      </c>
      <c r="DB6" s="35">
        <f t="shared" si="11"/>
        <v>88.45</v>
      </c>
      <c r="DC6" s="35" t="str">
        <f t="shared" si="11"/>
        <v>-</v>
      </c>
      <c r="DD6" s="35" t="str">
        <f t="shared" si="11"/>
        <v>-</v>
      </c>
      <c r="DE6" s="35" t="str">
        <f t="shared" si="11"/>
        <v>-</v>
      </c>
      <c r="DF6" s="35">
        <f t="shared" si="11"/>
        <v>84.58</v>
      </c>
      <c r="DG6" s="35">
        <f t="shared" si="11"/>
        <v>84.84</v>
      </c>
      <c r="DH6" s="34" t="str">
        <f>IF(DH7="","",IF(DH7="-","【-】","【"&amp;SUBSTITUTE(TEXT(DH7,"#,##0.00"),"-","△")&amp;"】"))</f>
        <v>【85.49】</v>
      </c>
      <c r="DI6" s="35" t="str">
        <f>IF(DI7="",NA(),DI7)</f>
        <v>-</v>
      </c>
      <c r="DJ6" s="35" t="str">
        <f t="shared" ref="DJ6:DR6" si="12">IF(DJ7="",NA(),DJ7)</f>
        <v>-</v>
      </c>
      <c r="DK6" s="35" t="str">
        <f t="shared" si="12"/>
        <v>-</v>
      </c>
      <c r="DL6" s="35">
        <f t="shared" si="12"/>
        <v>4.07</v>
      </c>
      <c r="DM6" s="35">
        <f t="shared" si="12"/>
        <v>8.14</v>
      </c>
      <c r="DN6" s="35" t="str">
        <f t="shared" si="12"/>
        <v>-</v>
      </c>
      <c r="DO6" s="35" t="str">
        <f t="shared" si="12"/>
        <v>-</v>
      </c>
      <c r="DP6" s="35" t="str">
        <f t="shared" si="12"/>
        <v>-</v>
      </c>
      <c r="DQ6" s="35">
        <f t="shared" si="12"/>
        <v>22.9</v>
      </c>
      <c r="DR6" s="35">
        <f t="shared" si="12"/>
        <v>24.87</v>
      </c>
      <c r="DS6" s="34" t="str">
        <f>IF(DS7="","",IF(DS7="-","【-】","【"&amp;SUBSTITUTE(TEXT(DS7,"#,##0.00"),"-","△")&amp;"】"))</f>
        <v>【24.07】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2.0499999999999998</v>
      </c>
      <c r="EN6" s="35">
        <f t="shared" si="14"/>
        <v>0.01</v>
      </c>
      <c r="EO6" s="34" t="str">
        <f>IF(EO7="","",IF(EO7="-","【-】","【"&amp;SUBSTITUTE(TEXT(EO7,"#,##0.00"),"-","△")&amp;"】"))</f>
        <v>【0.11】</v>
      </c>
    </row>
    <row r="7" spans="1:148" s="36" customFormat="1" x14ac:dyDescent="0.15">
      <c r="A7" s="28"/>
      <c r="B7" s="37">
        <v>2017</v>
      </c>
      <c r="C7" s="37">
        <v>342122</v>
      </c>
      <c r="D7" s="37">
        <v>46</v>
      </c>
      <c r="E7" s="37">
        <v>17</v>
      </c>
      <c r="F7" s="37">
        <v>5</v>
      </c>
      <c r="G7" s="37">
        <v>0</v>
      </c>
      <c r="H7" s="37" t="s">
        <v>108</v>
      </c>
      <c r="I7" s="37" t="s">
        <v>109</v>
      </c>
      <c r="J7" s="37" t="s">
        <v>110</v>
      </c>
      <c r="K7" s="37" t="s">
        <v>111</v>
      </c>
      <c r="L7" s="37" t="s">
        <v>112</v>
      </c>
      <c r="M7" s="37" t="s">
        <v>113</v>
      </c>
      <c r="N7" s="38" t="s">
        <v>114</v>
      </c>
      <c r="O7" s="38">
        <v>66.569999999999993</v>
      </c>
      <c r="P7" s="38">
        <v>1.4</v>
      </c>
      <c r="Q7" s="38">
        <v>73.459999999999994</v>
      </c>
      <c r="R7" s="38">
        <v>3780</v>
      </c>
      <c r="S7" s="38">
        <v>186649</v>
      </c>
      <c r="T7" s="38">
        <v>635.16</v>
      </c>
      <c r="U7" s="38">
        <v>293.86</v>
      </c>
      <c r="V7" s="38">
        <v>2598</v>
      </c>
      <c r="W7" s="38">
        <v>0.66</v>
      </c>
      <c r="X7" s="38">
        <v>3936.36</v>
      </c>
      <c r="Y7" s="38" t="s">
        <v>114</v>
      </c>
      <c r="Z7" s="38" t="s">
        <v>114</v>
      </c>
      <c r="AA7" s="38" t="s">
        <v>114</v>
      </c>
      <c r="AB7" s="38">
        <v>78.760000000000005</v>
      </c>
      <c r="AC7" s="38">
        <v>95.13</v>
      </c>
      <c r="AD7" s="38" t="s">
        <v>114</v>
      </c>
      <c r="AE7" s="38" t="s">
        <v>114</v>
      </c>
      <c r="AF7" s="38" t="s">
        <v>114</v>
      </c>
      <c r="AG7" s="38">
        <v>99.66</v>
      </c>
      <c r="AH7" s="38">
        <v>100.95</v>
      </c>
      <c r="AI7" s="38">
        <v>100.96</v>
      </c>
      <c r="AJ7" s="38" t="s">
        <v>114</v>
      </c>
      <c r="AK7" s="38" t="s">
        <v>114</v>
      </c>
      <c r="AL7" s="38" t="s">
        <v>114</v>
      </c>
      <c r="AM7" s="38">
        <v>124.03</v>
      </c>
      <c r="AN7" s="38">
        <v>129.46</v>
      </c>
      <c r="AO7" s="38" t="s">
        <v>114</v>
      </c>
      <c r="AP7" s="38" t="s">
        <v>114</v>
      </c>
      <c r="AQ7" s="38" t="s">
        <v>114</v>
      </c>
      <c r="AR7" s="38">
        <v>225.39</v>
      </c>
      <c r="AS7" s="38">
        <v>224.04</v>
      </c>
      <c r="AT7" s="38">
        <v>198.51</v>
      </c>
      <c r="AU7" s="38" t="s">
        <v>114</v>
      </c>
      <c r="AV7" s="38" t="s">
        <v>114</v>
      </c>
      <c r="AW7" s="38" t="s">
        <v>114</v>
      </c>
      <c r="AX7" s="38">
        <v>188.3</v>
      </c>
      <c r="AY7" s="38">
        <v>168.35</v>
      </c>
      <c r="AZ7" s="38" t="s">
        <v>114</v>
      </c>
      <c r="BA7" s="38" t="s">
        <v>114</v>
      </c>
      <c r="BB7" s="38" t="s">
        <v>114</v>
      </c>
      <c r="BC7" s="38">
        <v>31.84</v>
      </c>
      <c r="BD7" s="38">
        <v>29.91</v>
      </c>
      <c r="BE7" s="38">
        <v>32.86</v>
      </c>
      <c r="BF7" s="38" t="s">
        <v>114</v>
      </c>
      <c r="BG7" s="38" t="s">
        <v>114</v>
      </c>
      <c r="BH7" s="38" t="s">
        <v>114</v>
      </c>
      <c r="BI7" s="38">
        <v>2170.17</v>
      </c>
      <c r="BJ7" s="38">
        <v>1995.81</v>
      </c>
      <c r="BK7" s="38" t="s">
        <v>114</v>
      </c>
      <c r="BL7" s="38" t="s">
        <v>114</v>
      </c>
      <c r="BM7" s="38" t="s">
        <v>114</v>
      </c>
      <c r="BN7" s="38">
        <v>974.93</v>
      </c>
      <c r="BO7" s="38">
        <v>855.8</v>
      </c>
      <c r="BP7" s="38">
        <v>814.89</v>
      </c>
      <c r="BQ7" s="38" t="s">
        <v>114</v>
      </c>
      <c r="BR7" s="38" t="s">
        <v>114</v>
      </c>
      <c r="BS7" s="38" t="s">
        <v>114</v>
      </c>
      <c r="BT7" s="38">
        <v>48.57</v>
      </c>
      <c r="BU7" s="38">
        <v>42.5</v>
      </c>
      <c r="BV7" s="38" t="s">
        <v>114</v>
      </c>
      <c r="BW7" s="38" t="s">
        <v>114</v>
      </c>
      <c r="BX7" s="38" t="s">
        <v>114</v>
      </c>
      <c r="BY7" s="38">
        <v>55.32</v>
      </c>
      <c r="BZ7" s="38">
        <v>59.8</v>
      </c>
      <c r="CA7" s="38">
        <v>60.64</v>
      </c>
      <c r="CB7" s="38" t="s">
        <v>114</v>
      </c>
      <c r="CC7" s="38" t="s">
        <v>114</v>
      </c>
      <c r="CD7" s="38" t="s">
        <v>114</v>
      </c>
      <c r="CE7" s="38">
        <v>441.76</v>
      </c>
      <c r="CF7" s="38">
        <v>514.71</v>
      </c>
      <c r="CG7" s="38" t="s">
        <v>114</v>
      </c>
      <c r="CH7" s="38" t="s">
        <v>114</v>
      </c>
      <c r="CI7" s="38" t="s">
        <v>114</v>
      </c>
      <c r="CJ7" s="38">
        <v>283.17</v>
      </c>
      <c r="CK7" s="38">
        <v>263.76</v>
      </c>
      <c r="CL7" s="38">
        <v>255.52</v>
      </c>
      <c r="CM7" s="38" t="s">
        <v>114</v>
      </c>
      <c r="CN7" s="38" t="s">
        <v>114</v>
      </c>
      <c r="CO7" s="38" t="s">
        <v>114</v>
      </c>
      <c r="CP7" s="38">
        <v>67.849999999999994</v>
      </c>
      <c r="CQ7" s="38">
        <v>67.09</v>
      </c>
      <c r="CR7" s="38" t="s">
        <v>114</v>
      </c>
      <c r="CS7" s="38" t="s">
        <v>114</v>
      </c>
      <c r="CT7" s="38" t="s">
        <v>114</v>
      </c>
      <c r="CU7" s="38">
        <v>60.65</v>
      </c>
      <c r="CV7" s="38">
        <v>51.75</v>
      </c>
      <c r="CW7" s="38">
        <v>52.49</v>
      </c>
      <c r="CX7" s="38" t="s">
        <v>114</v>
      </c>
      <c r="CY7" s="38" t="s">
        <v>114</v>
      </c>
      <c r="CZ7" s="38" t="s">
        <v>114</v>
      </c>
      <c r="DA7" s="38">
        <v>87.83</v>
      </c>
      <c r="DB7" s="38">
        <v>88.45</v>
      </c>
      <c r="DC7" s="38" t="s">
        <v>114</v>
      </c>
      <c r="DD7" s="38" t="s">
        <v>114</v>
      </c>
      <c r="DE7" s="38" t="s">
        <v>114</v>
      </c>
      <c r="DF7" s="38">
        <v>84.58</v>
      </c>
      <c r="DG7" s="38">
        <v>84.84</v>
      </c>
      <c r="DH7" s="38">
        <v>85.49</v>
      </c>
      <c r="DI7" s="38" t="s">
        <v>114</v>
      </c>
      <c r="DJ7" s="38" t="s">
        <v>114</v>
      </c>
      <c r="DK7" s="38" t="s">
        <v>114</v>
      </c>
      <c r="DL7" s="38">
        <v>4.07</v>
      </c>
      <c r="DM7" s="38">
        <v>8.14</v>
      </c>
      <c r="DN7" s="38" t="s">
        <v>114</v>
      </c>
      <c r="DO7" s="38" t="s">
        <v>114</v>
      </c>
      <c r="DP7" s="38" t="s">
        <v>114</v>
      </c>
      <c r="DQ7" s="38">
        <v>22.9</v>
      </c>
      <c r="DR7" s="38">
        <v>24.87</v>
      </c>
      <c r="DS7" s="38">
        <v>24.07</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谷川　浩樹</cp:lastModifiedBy>
  <dcterms:created xsi:type="dcterms:W3CDTF">2018-12-03T08:56:01Z</dcterms:created>
  <dcterms:modified xsi:type="dcterms:W3CDTF">2019-01-31T06:09:47Z</dcterms:modified>
  <cp:category/>
</cp:coreProperties>
</file>