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73431\Desktop\"/>
    </mc:Choice>
  </mc:AlternateContent>
  <bookViews>
    <workbookView xWindow="0" yWindow="0" windowWidth="28800" windowHeight="11865" firstSheet="1" activeTab="1"/>
  </bookViews>
  <sheets>
    <sheet name="様式（現場閉所）２" sheetId="3" state="hidden" r:id="rId1"/>
    <sheet name="作成例" sheetId="10" r:id="rId2"/>
    <sheet name="様式（現場閉所）" sheetId="9" state="hidden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35" i="8" l="1"/>
  <c r="AN335" i="8"/>
  <c r="AO333" i="8"/>
  <c r="AN333" i="8"/>
  <c r="AO331" i="8"/>
  <c r="AN331" i="8"/>
  <c r="AO329" i="8"/>
  <c r="AN329" i="8"/>
  <c r="AO327" i="8"/>
  <c r="AN327" i="8"/>
  <c r="AO325" i="8"/>
  <c r="AN325" i="8"/>
  <c r="AO319" i="8"/>
  <c r="AN319" i="8"/>
  <c r="AO317" i="8"/>
  <c r="AN317" i="8"/>
  <c r="AO315" i="8"/>
  <c r="AN315" i="8"/>
  <c r="AO313" i="8"/>
  <c r="AN313" i="8"/>
  <c r="AO311" i="8"/>
  <c r="AN311" i="8"/>
  <c r="AO309" i="8"/>
  <c r="AN309" i="8"/>
  <c r="AO303" i="8"/>
  <c r="AN303" i="8"/>
  <c r="AO301" i="8"/>
  <c r="AN301" i="8"/>
  <c r="AO299" i="8"/>
  <c r="AN299" i="8"/>
  <c r="AO297" i="8"/>
  <c r="AN297" i="8"/>
  <c r="AO295" i="8"/>
  <c r="AN295" i="8"/>
  <c r="AO293" i="8"/>
  <c r="AN293" i="8"/>
  <c r="AO287" i="8"/>
  <c r="AN287" i="8"/>
  <c r="AO285" i="8"/>
  <c r="AN285" i="8"/>
  <c r="AO283" i="8"/>
  <c r="AN283" i="8"/>
  <c r="AO281" i="8"/>
  <c r="AN281" i="8"/>
  <c r="AO279" i="8"/>
  <c r="AN279" i="8"/>
  <c r="AO277" i="8"/>
  <c r="AN277" i="8"/>
  <c r="AO271" i="8"/>
  <c r="AN271" i="8"/>
  <c r="AO269" i="8"/>
  <c r="AN269" i="8"/>
  <c r="AO267" i="8"/>
  <c r="AN267" i="8"/>
  <c r="AO265" i="8"/>
  <c r="AN265" i="8"/>
  <c r="AO263" i="8"/>
  <c r="AN263" i="8"/>
  <c r="AO261" i="8"/>
  <c r="AN261" i="8"/>
  <c r="AO255" i="8"/>
  <c r="AN255" i="8"/>
  <c r="AO253" i="8"/>
  <c r="AN253" i="8"/>
  <c r="AO251" i="8"/>
  <c r="AN251" i="8"/>
  <c r="AO249" i="8"/>
  <c r="AN249" i="8"/>
  <c r="AO247" i="8"/>
  <c r="AN247" i="8"/>
  <c r="AO245" i="8"/>
  <c r="AN245" i="8"/>
  <c r="AO239" i="8"/>
  <c r="AN239" i="8"/>
  <c r="AO237" i="8"/>
  <c r="AN237" i="8"/>
  <c r="AO235" i="8"/>
  <c r="AN235" i="8"/>
  <c r="AO233" i="8"/>
  <c r="AN233" i="8"/>
  <c r="AO231" i="8"/>
  <c r="AN231" i="8"/>
  <c r="AO229" i="8"/>
  <c r="AN229" i="8"/>
  <c r="AO223" i="8"/>
  <c r="AN223" i="8"/>
  <c r="AO221" i="8"/>
  <c r="AN221" i="8"/>
  <c r="AO219" i="8"/>
  <c r="AN219" i="8"/>
  <c r="AO217" i="8"/>
  <c r="AN217" i="8"/>
  <c r="AO215" i="8"/>
  <c r="AN215" i="8"/>
  <c r="AO213" i="8"/>
  <c r="AN213" i="8"/>
  <c r="AO207" i="8"/>
  <c r="AN207" i="8"/>
  <c r="AO205" i="8"/>
  <c r="AN205" i="8"/>
  <c r="AO203" i="8"/>
  <c r="AN203" i="8"/>
  <c r="AO201" i="8"/>
  <c r="AN201" i="8"/>
  <c r="AO199" i="8"/>
  <c r="AN199" i="8"/>
  <c r="AO197" i="8"/>
  <c r="AN197" i="8"/>
  <c r="AO191" i="8"/>
  <c r="AN191" i="8"/>
  <c r="AO189" i="8"/>
  <c r="AN189" i="8"/>
  <c r="AO187" i="8"/>
  <c r="AN187" i="8"/>
  <c r="AO185" i="8"/>
  <c r="AN185" i="8"/>
  <c r="AO183" i="8"/>
  <c r="AN183" i="8"/>
  <c r="AO181" i="8"/>
  <c r="AN181" i="8"/>
  <c r="AO175" i="8"/>
  <c r="AN175" i="8"/>
  <c r="AO173" i="8"/>
  <c r="AN173" i="8"/>
  <c r="AO171" i="8"/>
  <c r="AN171" i="8"/>
  <c r="AO169" i="8"/>
  <c r="AN169" i="8"/>
  <c r="AO167" i="8"/>
  <c r="AN167" i="8"/>
  <c r="AO165" i="8"/>
  <c r="AN165" i="8"/>
  <c r="AO159" i="8"/>
  <c r="AN159" i="8"/>
  <c r="AO157" i="8"/>
  <c r="AN157" i="8"/>
  <c r="AO155" i="8"/>
  <c r="AN155" i="8"/>
  <c r="AO153" i="8"/>
  <c r="AN153" i="8"/>
  <c r="AO151" i="8"/>
  <c r="AN151" i="8"/>
  <c r="AO149" i="8"/>
  <c r="AN149" i="8"/>
  <c r="AO143" i="8"/>
  <c r="AN143" i="8"/>
  <c r="AO141" i="8"/>
  <c r="AN141" i="8"/>
  <c r="AO139" i="8"/>
  <c r="AN139" i="8"/>
  <c r="AO137" i="8"/>
  <c r="AN137" i="8"/>
  <c r="AO135" i="8"/>
  <c r="AN135" i="8"/>
  <c r="AO133" i="8"/>
  <c r="AN133" i="8"/>
  <c r="AO127" i="8"/>
  <c r="AN127" i="8"/>
  <c r="AO125" i="8"/>
  <c r="AN125" i="8"/>
  <c r="AO123" i="8"/>
  <c r="AN123" i="8"/>
  <c r="AO121" i="8"/>
  <c r="AN121" i="8"/>
  <c r="AO119" i="8"/>
  <c r="AN119" i="8"/>
  <c r="AO117" i="8"/>
  <c r="AN117" i="8"/>
  <c r="AO111" i="8"/>
  <c r="AN111" i="8"/>
  <c r="AO109" i="8"/>
  <c r="AN109" i="8"/>
  <c r="AO107" i="8"/>
  <c r="AN107" i="8"/>
  <c r="AO105" i="8"/>
  <c r="AN105" i="8"/>
  <c r="AO103" i="8"/>
  <c r="AN103" i="8"/>
  <c r="AO101" i="8"/>
  <c r="AN101" i="8"/>
  <c r="AO95" i="8"/>
  <c r="AN95" i="8"/>
  <c r="AO93" i="8"/>
  <c r="AN93" i="8"/>
  <c r="AO91" i="8"/>
  <c r="AN91" i="8"/>
  <c r="AO89" i="8"/>
  <c r="AN89" i="8"/>
  <c r="AO87" i="8"/>
  <c r="AN87" i="8"/>
  <c r="AO85" i="8"/>
  <c r="AN85" i="8"/>
  <c r="AO79" i="8"/>
  <c r="AN79" i="8"/>
  <c r="AO77" i="8"/>
  <c r="AN77" i="8"/>
  <c r="AO75" i="8"/>
  <c r="AN75" i="8"/>
  <c r="AO73" i="8"/>
  <c r="AN73" i="8"/>
  <c r="AO71" i="8"/>
  <c r="AN71" i="8"/>
  <c r="AO69" i="8"/>
  <c r="AN69" i="8"/>
  <c r="AO63" i="8"/>
  <c r="AN63" i="8"/>
  <c r="AO61" i="8"/>
  <c r="AN61" i="8"/>
  <c r="AO59" i="8"/>
  <c r="AN59" i="8"/>
  <c r="AO57" i="8"/>
  <c r="AN57" i="8"/>
  <c r="AO55" i="8"/>
  <c r="AN55" i="8"/>
  <c r="AO53" i="8"/>
  <c r="AN53" i="8"/>
  <c r="AO47" i="8"/>
  <c r="AN47" i="8"/>
  <c r="AO45" i="8"/>
  <c r="AN45" i="8"/>
  <c r="AO43" i="8"/>
  <c r="AN43" i="8"/>
  <c r="AO41" i="8"/>
  <c r="AN41" i="8"/>
  <c r="AO39" i="8"/>
  <c r="AN39" i="8"/>
  <c r="AO37" i="8"/>
  <c r="AN37" i="8"/>
  <c r="AO31" i="8"/>
  <c r="AN31" i="8"/>
  <c r="AO29" i="8"/>
  <c r="AN29" i="8"/>
  <c r="AO27" i="8"/>
  <c r="AN27" i="8"/>
  <c r="AO25" i="8"/>
  <c r="AN25" i="8"/>
  <c r="AN135" i="9"/>
  <c r="AM135" i="9"/>
  <c r="AN129" i="9"/>
  <c r="AM129" i="9"/>
  <c r="AN123" i="9"/>
  <c r="AM123" i="9"/>
  <c r="AN117" i="9"/>
  <c r="AM117" i="9"/>
  <c r="AN111" i="9"/>
  <c r="AM111" i="9"/>
  <c r="AN105" i="9"/>
  <c r="AM105" i="9"/>
  <c r="AN99" i="9"/>
  <c r="AM99" i="9"/>
  <c r="AN93" i="9"/>
  <c r="AM93" i="9"/>
  <c r="AN87" i="9"/>
  <c r="AM87" i="9"/>
  <c r="AN81" i="9"/>
  <c r="AM81" i="9"/>
  <c r="AN75" i="9"/>
  <c r="AM75" i="9"/>
  <c r="AN69" i="9"/>
  <c r="AM69" i="9"/>
  <c r="AN63" i="9"/>
  <c r="AM63" i="9"/>
  <c r="AN57" i="9"/>
  <c r="AM57" i="9"/>
  <c r="AN51" i="9"/>
  <c r="AM51" i="9"/>
  <c r="AN45" i="9"/>
  <c r="AM45" i="9"/>
  <c r="AN39" i="9"/>
  <c r="AM39" i="9"/>
  <c r="AN33" i="9"/>
  <c r="AM33" i="9"/>
  <c r="AN27" i="9"/>
  <c r="AM27" i="9"/>
  <c r="AN21" i="8"/>
  <c r="AO21" i="8"/>
  <c r="AN23" i="8"/>
  <c r="AO23" i="8"/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21" i="9" l="1"/>
  <c r="AN21" i="9"/>
  <c r="AF235" i="8"/>
  <c r="D16" i="8"/>
  <c r="D17" i="8"/>
  <c r="D18" i="8"/>
  <c r="C16" i="9"/>
  <c r="C18" i="9"/>
  <c r="C17" i="9"/>
  <c r="AE105" i="9"/>
  <c r="AE129" i="9"/>
  <c r="AE123" i="9"/>
  <c r="AE63" i="9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F271" i="8"/>
  <c r="AF287" i="8"/>
  <c r="AF303" i="8"/>
  <c r="AF319" i="8"/>
  <c r="AF197" i="8"/>
  <c r="AF201" i="8"/>
  <c r="AF269" i="8"/>
  <c r="AF283" i="8"/>
  <c r="AF21" i="8"/>
  <c r="AF95" i="8"/>
  <c r="AF239" i="8"/>
  <c r="AF335" i="8"/>
  <c r="AF119" i="8"/>
  <c r="AF123" i="8"/>
  <c r="AF205" i="8"/>
  <c r="AF215" i="8"/>
  <c r="AF229" i="8"/>
  <c r="AF233" i="8"/>
  <c r="AF237" i="8"/>
  <c r="AF247" i="8"/>
  <c r="AF265" i="8"/>
  <c r="AF293" i="8"/>
  <c r="AF297" i="8"/>
  <c r="AF311" i="8"/>
  <c r="AF325" i="8"/>
  <c r="AF333" i="8"/>
  <c r="AF85" i="8"/>
  <c r="AF89" i="8"/>
  <c r="AF93" i="8"/>
  <c r="AF117" i="8"/>
  <c r="AF121" i="8"/>
  <c r="AF125" i="8"/>
  <c r="AF135" i="8"/>
  <c r="AF139" i="8"/>
  <c r="AF213" i="8"/>
  <c r="AF217" i="8"/>
  <c r="AF231" i="8"/>
  <c r="AF245" i="8"/>
  <c r="AF249" i="8"/>
  <c r="AF263" i="8"/>
  <c r="AF267" i="8"/>
  <c r="AF277" i="8"/>
  <c r="AF281" i="8"/>
  <c r="AF309" i="8"/>
  <c r="AF327" i="8"/>
  <c r="AG20" i="9"/>
  <c r="AH135" i="9"/>
  <c r="AJ20" i="9"/>
  <c r="AH81" i="9"/>
  <c r="AH87" i="9"/>
  <c r="AH99" i="9"/>
  <c r="AH111" i="9"/>
  <c r="AH117" i="9"/>
  <c r="AH123" i="9"/>
  <c r="AG44" i="9"/>
  <c r="AE87" i="9"/>
  <c r="AG68" i="9"/>
  <c r="AH51" i="9"/>
  <c r="AJ32" i="9"/>
  <c r="AE93" i="9"/>
  <c r="AE111" i="9"/>
  <c r="V10" i="9"/>
  <c r="AE75" i="9"/>
  <c r="AE117" i="9"/>
  <c r="AH129" i="9"/>
  <c r="AE51" i="9"/>
  <c r="AG32" i="9"/>
  <c r="AE81" i="9"/>
  <c r="AF187" i="8"/>
  <c r="AF183" i="8"/>
  <c r="AF167" i="8"/>
  <c r="AF171" i="8"/>
  <c r="AF165" i="8"/>
  <c r="AF169" i="8"/>
  <c r="AF149" i="8"/>
  <c r="AF153" i="8"/>
  <c r="AF151" i="8"/>
  <c r="AF155" i="8"/>
  <c r="AG26" i="9"/>
  <c r="AF47" i="8"/>
  <c r="AH26" i="8"/>
  <c r="AH24" i="8"/>
  <c r="AH22" i="8"/>
  <c r="AF157" i="8"/>
  <c r="AH28" i="8"/>
  <c r="AF175" i="8"/>
  <c r="AF103" i="8"/>
  <c r="AH108" i="8"/>
  <c r="AF101" i="8"/>
  <c r="AF181" i="8"/>
  <c r="AF346" i="8"/>
  <c r="AI339" i="8"/>
  <c r="W347" i="8"/>
  <c r="AF53" i="8"/>
  <c r="AH54" i="8"/>
  <c r="AF339" i="8"/>
  <c r="AF73" i="8"/>
  <c r="AF75" i="8"/>
  <c r="T338" i="8"/>
  <c r="H346" i="8"/>
  <c r="AF77" i="8"/>
  <c r="AI338" i="8"/>
  <c r="AH70" i="8"/>
  <c r="K338" i="8"/>
  <c r="K339" i="8"/>
  <c r="AH75" i="9"/>
  <c r="W346" i="8"/>
  <c r="AH69" i="9"/>
  <c r="H347" i="8"/>
  <c r="T339" i="8"/>
  <c r="AF57" i="8"/>
  <c r="W338" i="8"/>
  <c r="K346" i="8"/>
  <c r="W339" i="8"/>
  <c r="K347" i="8"/>
  <c r="H338" i="8"/>
  <c r="T346" i="8"/>
  <c r="T347" i="8"/>
  <c r="AH57" i="9"/>
  <c r="AH36" i="8"/>
  <c r="AH39" i="9"/>
  <c r="X10" i="9"/>
  <c r="AH45" i="9"/>
  <c r="AF45" i="8"/>
  <c r="AE39" i="9"/>
  <c r="AF39" i="8"/>
  <c r="H339" i="8"/>
  <c r="AF347" i="8"/>
  <c r="AI346" i="8"/>
  <c r="AI347" i="8"/>
  <c r="AF199" i="8"/>
  <c r="AF203" i="8"/>
  <c r="AF301" i="8"/>
  <c r="AH220" i="8"/>
  <c r="AH294" i="8"/>
  <c r="AH298" i="8"/>
  <c r="AH330" i="8"/>
  <c r="AI309" i="8"/>
  <c r="AK312" i="8"/>
  <c r="AI317" i="8"/>
  <c r="AI327" i="8"/>
  <c r="AI331" i="8"/>
  <c r="AF329" i="8"/>
  <c r="AI293" i="8"/>
  <c r="AI297" i="8"/>
  <c r="AK300" i="8"/>
  <c r="AK310" i="8"/>
  <c r="AK314" i="8"/>
  <c r="AI325" i="8"/>
  <c r="AI329" i="8"/>
  <c r="AI333" i="8"/>
  <c r="AF315" i="8"/>
  <c r="AF313" i="8"/>
  <c r="AF317" i="8"/>
  <c r="AK276" i="8"/>
  <c r="AK280" i="8"/>
  <c r="AK284" i="8"/>
  <c r="AK294" i="8"/>
  <c r="AI299" i="8"/>
  <c r="AI279" i="8"/>
  <c r="AK282" i="8"/>
  <c r="AH278" i="8"/>
  <c r="AH284" i="8"/>
  <c r="AF261" i="8"/>
  <c r="AK246" i="8"/>
  <c r="AI251" i="8"/>
  <c r="AI261" i="8"/>
  <c r="AI265" i="8"/>
  <c r="AI269" i="8"/>
  <c r="AI267" i="8"/>
  <c r="AI263" i="8"/>
  <c r="AH266" i="8"/>
  <c r="AF251" i="8"/>
  <c r="AH252" i="8"/>
  <c r="AK230" i="8"/>
  <c r="AI235" i="8"/>
  <c r="AI245" i="8"/>
  <c r="AI249" i="8"/>
  <c r="AI253" i="8"/>
  <c r="AK214" i="8"/>
  <c r="AK218" i="8"/>
  <c r="AI229" i="8"/>
  <c r="AI233" i="8"/>
  <c r="AI237" i="8"/>
  <c r="AI167" i="8"/>
  <c r="AI171" i="8"/>
  <c r="AI181" i="8"/>
  <c r="AK184" i="8"/>
  <c r="AI189" i="8"/>
  <c r="AI199" i="8"/>
  <c r="AK202" i="8"/>
  <c r="AK212" i="8"/>
  <c r="AI217" i="8"/>
  <c r="AI221" i="8"/>
  <c r="AH214" i="8"/>
  <c r="AF219" i="8"/>
  <c r="AH218" i="8"/>
  <c r="AI149" i="8"/>
  <c r="AI169" i="8"/>
  <c r="AI173" i="8"/>
  <c r="AI183" i="8"/>
  <c r="AK186" i="8"/>
  <c r="AK196" i="8"/>
  <c r="AK200" i="8"/>
  <c r="AK204" i="8"/>
  <c r="AH200" i="8"/>
  <c r="AH196" i="8"/>
  <c r="AH204" i="8"/>
  <c r="AI155" i="8"/>
  <c r="AH184" i="8"/>
  <c r="AH188" i="8"/>
  <c r="AI153" i="8"/>
  <c r="AI157" i="8"/>
  <c r="AH132" i="8"/>
  <c r="AH136" i="8"/>
  <c r="AH140" i="8"/>
  <c r="AH172" i="8"/>
  <c r="AI151" i="8"/>
  <c r="AK164" i="8"/>
  <c r="AK116" i="8"/>
  <c r="AI125" i="8"/>
  <c r="AK134" i="8"/>
  <c r="AK138" i="8"/>
  <c r="AK122" i="8"/>
  <c r="AI121" i="8"/>
  <c r="AK118" i="8"/>
  <c r="AI133" i="8"/>
  <c r="AK136" i="8"/>
  <c r="AK140" i="8"/>
  <c r="AI103" i="8"/>
  <c r="AI107" i="8"/>
  <c r="AH118" i="8"/>
  <c r="AH122" i="8"/>
  <c r="AH106" i="8"/>
  <c r="AI89" i="8"/>
  <c r="AI93" i="8"/>
  <c r="AH104" i="8"/>
  <c r="AI87" i="8"/>
  <c r="AK100" i="8"/>
  <c r="AI105" i="8"/>
  <c r="AI109" i="8"/>
  <c r="AH86" i="8"/>
  <c r="AH90" i="8"/>
  <c r="AK90" i="8"/>
  <c r="AI85" i="8"/>
  <c r="AK28" i="8"/>
  <c r="AF69" i="8"/>
  <c r="AI71" i="8"/>
  <c r="AI75" i="8"/>
  <c r="AK54" i="8"/>
  <c r="AI59" i="8"/>
  <c r="AI69" i="8"/>
  <c r="AK72" i="8"/>
  <c r="AI77" i="8"/>
  <c r="AH58" i="8"/>
  <c r="AH60" i="8"/>
  <c r="AI25" i="8"/>
  <c r="AI39" i="8"/>
  <c r="AI43" i="8"/>
  <c r="AK52" i="8"/>
  <c r="AI57" i="8"/>
  <c r="AI61" i="8"/>
  <c r="AI127" i="8"/>
  <c r="AF41" i="8"/>
  <c r="AI37" i="8"/>
  <c r="AI41" i="8"/>
  <c r="AI45" i="8"/>
  <c r="AI319" i="8"/>
  <c r="AI23" i="8"/>
  <c r="AK78" i="8"/>
  <c r="AH78" i="8"/>
  <c r="AI175" i="8"/>
  <c r="AK26" i="8"/>
  <c r="AF207" i="8"/>
  <c r="AI191" i="8"/>
  <c r="AI223" i="8"/>
  <c r="AF255" i="8"/>
  <c r="AH126" i="8"/>
  <c r="AI159" i="8"/>
  <c r="AI271" i="8"/>
  <c r="AH142" i="8"/>
  <c r="AH110" i="8"/>
  <c r="AK142" i="8"/>
  <c r="AI207" i="8"/>
  <c r="AI21" i="8"/>
  <c r="AI47" i="8"/>
  <c r="AI255" i="8"/>
  <c r="AI287" i="8"/>
  <c r="AI303" i="8"/>
  <c r="AH62" i="8"/>
  <c r="AK94" i="8"/>
  <c r="AF223" i="8"/>
  <c r="AI335" i="8"/>
  <c r="V11" i="9"/>
  <c r="V12" i="9" s="1"/>
  <c r="X11" i="9"/>
  <c r="AE99" i="9"/>
  <c r="H160" i="9"/>
  <c r="AH93" i="9"/>
  <c r="AH105" i="9"/>
  <c r="AE135" i="9"/>
  <c r="AF191" i="8"/>
  <c r="AI239" i="8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AE11" i="9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I18" i="8"/>
  <c r="I16" i="8"/>
  <c r="I17" i="8"/>
  <c r="K18" i="9"/>
  <c r="K16" i="9"/>
  <c r="K17" i="9"/>
  <c r="L160" i="9"/>
  <c r="D2" i="4"/>
  <c r="B2" i="4"/>
  <c r="C2" i="4"/>
  <c r="K369" i="8" l="1"/>
  <c r="J16" i="8"/>
  <c r="J18" i="8"/>
  <c r="J17" i="8"/>
  <c r="L16" i="9"/>
  <c r="L17" i="9"/>
  <c r="L18" i="9"/>
  <c r="M160" i="9"/>
  <c r="E3" i="4"/>
  <c r="D3" i="4"/>
  <c r="B3" i="4"/>
  <c r="C3" i="4"/>
  <c r="E19" i="8" l="1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E19" i="9" l="1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F19" i="9" l="1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G19" i="9" l="1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H19" i="9" l="1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I19" i="9" l="1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J19" i="9" l="1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K19" i="9" l="1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L19" i="9" l="1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M19" i="9" l="1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N19" i="9" l="1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O19" i="9" l="1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P19" i="9" l="1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Q19" i="9" l="1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R19" i="9" l="1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S19" i="9" l="1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T19" i="9" l="1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U19" i="9" l="1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V19" i="9" l="1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W19" i="9" l="1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X19" i="9" l="1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Y19" i="9" l="1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Z19" i="9" l="1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AA19" i="9" l="1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AB19" i="9" l="1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AC19" i="9" l="1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AD19" i="9" l="1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C25" i="9" l="1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D25" i="9" l="1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E25" i="9" l="1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F25" i="9" l="1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G25" i="9" l="1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H25" i="9" l="1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I25" i="9" l="1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J25" i="9" l="1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K25" i="9" l="1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M35" i="8" l="1"/>
  <c r="S32" i="8"/>
  <c r="S34" i="8"/>
  <c r="S33" i="8"/>
  <c r="T370" i="8"/>
  <c r="U23" i="9"/>
  <c r="U24" i="9"/>
  <c r="U22" i="9"/>
  <c r="E40" i="4"/>
  <c r="V161" i="9"/>
  <c r="C40" i="4"/>
  <c r="D40" i="4"/>
  <c r="B40" i="4"/>
  <c r="M25" i="9" l="1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N25" i="9" l="1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O25" i="9" l="1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P25" i="9" l="1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Q25" i="9" l="1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R25" i="9" l="1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S25" i="9" l="1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T25" i="9" l="1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U25" i="9" l="1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V25" i="9" l="1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W25" i="9" l="1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X25" i="9" l="1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Y25" i="9" l="1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Z25" i="9" l="1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AA25" i="9" l="1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AB25" i="9" l="1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AC25" i="9" l="1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AD25" i="9" l="1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C31" i="9" l="1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D31" i="9" l="1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E31" i="9" l="1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F31" i="9" l="1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G31" i="9" l="1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H31" i="9" l="1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I31" i="9" l="1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J31" i="9" l="1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K31" i="9" l="1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L31" i="9" l="1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M31" i="9" l="1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N31" i="9" l="1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O31" i="9" l="1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P31" i="9" l="1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Q31" i="9" l="1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R31" i="9" l="1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S31" i="9" l="1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T31" i="9" l="1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U31" i="9" l="1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V31" i="9" l="1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W31" i="9" l="1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X31" i="9" l="1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Y31" i="9" l="1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Z31" i="9" l="1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AA31" i="9" l="1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AB31" i="9" l="1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AC31" i="9" l="1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AD31" i="9" l="1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C37" i="9" l="1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D37" i="9" l="1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E37" i="9" l="1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F37" i="9" l="1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G37" i="9" l="1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H37" i="9" l="1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I37" i="9" l="1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J37" i="9" l="1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K37" i="9" l="1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L37" i="9" l="1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M37" i="9" l="1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N37" i="9" l="1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O37" i="9" l="1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P37" i="9" l="1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Q37" i="9" l="1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R37" i="9" l="1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S37" i="9" l="1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T37" i="9" l="1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U37" i="9" l="1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V37" i="9" l="1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W37" i="9" l="1"/>
  <c r="X67" i="8"/>
  <c r="AD66" i="8"/>
  <c r="AD64" i="8"/>
  <c r="AD65" i="8"/>
  <c r="AE372" i="8"/>
  <c r="D42" i="9"/>
  <c r="E107" i="4"/>
  <c r="E164" i="9"/>
  <c r="B107" i="4"/>
  <c r="C107" i="4"/>
  <c r="D107" i="4"/>
  <c r="X37" i="9" l="1"/>
  <c r="Y67" i="8"/>
  <c r="AE65" i="8"/>
  <c r="AE66" i="8"/>
  <c r="AE64" i="8"/>
  <c r="D373" i="8"/>
  <c r="E42" i="9"/>
  <c r="E108" i="4"/>
  <c r="F164" i="9"/>
  <c r="C108" i="4"/>
  <c r="D108" i="4"/>
  <c r="B108" i="4"/>
  <c r="Y37" i="9" l="1"/>
  <c r="Z67" i="8"/>
  <c r="D81" i="8"/>
  <c r="D80" i="8"/>
  <c r="D82" i="8"/>
  <c r="E373" i="8"/>
  <c r="F42" i="9"/>
  <c r="E109" i="4"/>
  <c r="G164" i="9"/>
  <c r="D109" i="4"/>
  <c r="B109" i="4"/>
  <c r="C109" i="4"/>
  <c r="Z37" i="9" l="1"/>
  <c r="AA67" i="8"/>
  <c r="E82" i="8"/>
  <c r="F373" i="8"/>
  <c r="G42" i="9"/>
  <c r="E110" i="4"/>
  <c r="H164" i="9"/>
  <c r="B110" i="4"/>
  <c r="C110" i="4"/>
  <c r="D110" i="4"/>
  <c r="AA37" i="9" l="1"/>
  <c r="AB67" i="8"/>
  <c r="F82" i="8"/>
  <c r="G373" i="8"/>
  <c r="H42" i="9"/>
  <c r="E111" i="4"/>
  <c r="I164" i="9"/>
  <c r="B111" i="4"/>
  <c r="C111" i="4"/>
  <c r="D111" i="4"/>
  <c r="AB37" i="9" l="1"/>
  <c r="AC67" i="8"/>
  <c r="G82" i="8"/>
  <c r="H373" i="8"/>
  <c r="I42" i="9"/>
  <c r="E112" i="4"/>
  <c r="J164" i="9"/>
  <c r="C112" i="4"/>
  <c r="D112" i="4"/>
  <c r="B112" i="4"/>
  <c r="AC37" i="9" l="1"/>
  <c r="AD67" i="8"/>
  <c r="H82" i="8"/>
  <c r="I373" i="8"/>
  <c r="J42" i="9"/>
  <c r="E113" i="4"/>
  <c r="K164" i="9"/>
  <c r="D113" i="4"/>
  <c r="B113" i="4"/>
  <c r="C113" i="4"/>
  <c r="AD37" i="9" l="1"/>
  <c r="AE67" i="8"/>
  <c r="I82" i="8"/>
  <c r="J373" i="8"/>
  <c r="K42" i="9"/>
  <c r="E114" i="4"/>
  <c r="L164" i="9"/>
  <c r="B114" i="4"/>
  <c r="C114" i="4"/>
  <c r="D114" i="4"/>
  <c r="C43" i="9" l="1"/>
  <c r="D83" i="8"/>
  <c r="J82" i="8"/>
  <c r="K373" i="8"/>
  <c r="L42" i="9"/>
  <c r="E115" i="4"/>
  <c r="M164" i="9"/>
  <c r="B115" i="4"/>
  <c r="C115" i="4"/>
  <c r="D115" i="4"/>
  <c r="D43" i="9" l="1"/>
  <c r="E83" i="8"/>
  <c r="K82" i="8"/>
  <c r="L373" i="8"/>
  <c r="M42" i="9"/>
  <c r="E116" i="4"/>
  <c r="N164" i="9"/>
  <c r="C116" i="4"/>
  <c r="D116" i="4"/>
  <c r="B116" i="4"/>
  <c r="E43" i="9" l="1"/>
  <c r="F83" i="8"/>
  <c r="L82" i="8"/>
  <c r="M373" i="8"/>
  <c r="N42" i="9"/>
  <c r="E117" i="4"/>
  <c r="O164" i="9"/>
  <c r="D117" i="4"/>
  <c r="B117" i="4"/>
  <c r="C117" i="4"/>
  <c r="F43" i="9" l="1"/>
  <c r="G83" i="8"/>
  <c r="M82" i="8"/>
  <c r="N373" i="8"/>
  <c r="O42" i="9"/>
  <c r="E118" i="4"/>
  <c r="P164" i="9"/>
  <c r="B118" i="4"/>
  <c r="C118" i="4"/>
  <c r="D118" i="4"/>
  <c r="G43" i="9" l="1"/>
  <c r="H83" i="8"/>
  <c r="N82" i="8"/>
  <c r="O373" i="8"/>
  <c r="P42" i="9"/>
  <c r="E119" i="4"/>
  <c r="Q164" i="9"/>
  <c r="B119" i="4"/>
  <c r="C119" i="4"/>
  <c r="D119" i="4"/>
  <c r="H43" i="9" l="1"/>
  <c r="I83" i="8"/>
  <c r="O82" i="8"/>
  <c r="P373" i="8"/>
  <c r="Q42" i="9"/>
  <c r="E120" i="4"/>
  <c r="R164" i="9"/>
  <c r="C120" i="4"/>
  <c r="D120" i="4"/>
  <c r="B120" i="4"/>
  <c r="I43" i="9" l="1"/>
  <c r="J83" i="8"/>
  <c r="P82" i="8"/>
  <c r="Q373" i="8"/>
  <c r="R42" i="9"/>
  <c r="E121" i="4"/>
  <c r="S164" i="9"/>
  <c r="D121" i="4"/>
  <c r="B121" i="4"/>
  <c r="C121" i="4"/>
  <c r="J43" i="9" l="1"/>
  <c r="K83" i="8"/>
  <c r="Q82" i="8"/>
  <c r="R373" i="8"/>
  <c r="S42" i="9"/>
  <c r="E122" i="4"/>
  <c r="T164" i="9"/>
  <c r="B122" i="4"/>
  <c r="C122" i="4"/>
  <c r="D122" i="4"/>
  <c r="K43" i="9" l="1"/>
  <c r="L83" i="8"/>
  <c r="R82" i="8"/>
  <c r="S373" i="8"/>
  <c r="T42" i="9"/>
  <c r="E123" i="4"/>
  <c r="U164" i="9"/>
  <c r="B123" i="4"/>
  <c r="C123" i="4"/>
  <c r="D123" i="4"/>
  <c r="L43" i="9" l="1"/>
  <c r="M83" i="8"/>
  <c r="S82" i="8"/>
  <c r="T373" i="8"/>
  <c r="U42" i="9"/>
  <c r="E124" i="4"/>
  <c r="V164" i="9"/>
  <c r="C124" i="4"/>
  <c r="D124" i="4"/>
  <c r="B124" i="4"/>
  <c r="M43" i="9" l="1"/>
  <c r="N83" i="8"/>
  <c r="T82" i="8"/>
  <c r="U373" i="8"/>
  <c r="V42" i="9"/>
  <c r="E125" i="4"/>
  <c r="W164" i="9"/>
  <c r="D125" i="4"/>
  <c r="B125" i="4"/>
  <c r="C125" i="4"/>
  <c r="N43" i="9" l="1"/>
  <c r="O83" i="8"/>
  <c r="U82" i="8"/>
  <c r="V373" i="8"/>
  <c r="W42" i="9"/>
  <c r="E126" i="4"/>
  <c r="X164" i="9"/>
  <c r="B126" i="4"/>
  <c r="C126" i="4"/>
  <c r="D126" i="4"/>
  <c r="O43" i="9" l="1"/>
  <c r="P83" i="8"/>
  <c r="V82" i="8"/>
  <c r="W373" i="8"/>
  <c r="X42" i="9"/>
  <c r="E127" i="4"/>
  <c r="Y164" i="9"/>
  <c r="B127" i="4"/>
  <c r="C127" i="4"/>
  <c r="D127" i="4"/>
  <c r="P43" i="9" l="1"/>
  <c r="Q83" i="8"/>
  <c r="W82" i="8"/>
  <c r="X373" i="8"/>
  <c r="Y42" i="9"/>
  <c r="E128" i="4"/>
  <c r="Z164" i="9"/>
  <c r="C128" i="4"/>
  <c r="D128" i="4"/>
  <c r="B128" i="4"/>
  <c r="Q43" i="9" l="1"/>
  <c r="R83" i="8"/>
  <c r="X82" i="8"/>
  <c r="Y373" i="8"/>
  <c r="Z42" i="9"/>
  <c r="E129" i="4"/>
  <c r="AA164" i="9"/>
  <c r="D129" i="4"/>
  <c r="B129" i="4"/>
  <c r="C129" i="4"/>
  <c r="R43" i="9" l="1"/>
  <c r="S83" i="8"/>
  <c r="Y82" i="8"/>
  <c r="Z373" i="8"/>
  <c r="AA42" i="9"/>
  <c r="E130" i="4"/>
  <c r="AB164" i="9"/>
  <c r="B130" i="4"/>
  <c r="C130" i="4"/>
  <c r="D130" i="4"/>
  <c r="S43" i="9" l="1"/>
  <c r="T83" i="8"/>
  <c r="Z82" i="8"/>
  <c r="AA373" i="8"/>
  <c r="AB42" i="9"/>
  <c r="E131" i="4"/>
  <c r="AC164" i="9"/>
  <c r="B131" i="4"/>
  <c r="C131" i="4"/>
  <c r="D131" i="4"/>
  <c r="T43" i="9" l="1"/>
  <c r="U83" i="8"/>
  <c r="AA82" i="8"/>
  <c r="AB373" i="8"/>
  <c r="AC42" i="9"/>
  <c r="E132" i="4"/>
  <c r="AD164" i="9"/>
  <c r="C132" i="4"/>
  <c r="D132" i="4"/>
  <c r="B132" i="4"/>
  <c r="U43" i="9" l="1"/>
  <c r="V83" i="8"/>
  <c r="AB82" i="8"/>
  <c r="AC373" i="8"/>
  <c r="AD42" i="9"/>
  <c r="E133" i="4"/>
  <c r="C165" i="9"/>
  <c r="D133" i="4"/>
  <c r="B133" i="4"/>
  <c r="C133" i="4"/>
  <c r="V43" i="9" l="1"/>
  <c r="W83" i="8"/>
  <c r="AC82" i="8"/>
  <c r="AD373" i="8"/>
  <c r="C48" i="9"/>
  <c r="C46" i="9"/>
  <c r="C47" i="9"/>
  <c r="E134" i="4"/>
  <c r="D165" i="9"/>
  <c r="B134" i="4"/>
  <c r="C134" i="4"/>
  <c r="D134" i="4"/>
  <c r="W43" i="9" l="1"/>
  <c r="X83" i="8"/>
  <c r="AD82" i="8"/>
  <c r="AE373" i="8"/>
  <c r="D48" i="9"/>
  <c r="E135" i="4"/>
  <c r="E165" i="9"/>
  <c r="B135" i="4"/>
  <c r="C135" i="4"/>
  <c r="D135" i="4"/>
  <c r="X43" i="9" l="1"/>
  <c r="Y83" i="8"/>
  <c r="AE82" i="8"/>
  <c r="D374" i="8"/>
  <c r="E48" i="9"/>
  <c r="E136" i="4"/>
  <c r="F165" i="9"/>
  <c r="C136" i="4"/>
  <c r="D136" i="4"/>
  <c r="B136" i="4"/>
  <c r="Y43" i="9" l="1"/>
  <c r="Z83" i="8"/>
  <c r="D96" i="8"/>
  <c r="D98" i="8"/>
  <c r="D97" i="8"/>
  <c r="E374" i="8"/>
  <c r="F48" i="9"/>
  <c r="E137" i="4"/>
  <c r="G165" i="9"/>
  <c r="D137" i="4"/>
  <c r="B137" i="4"/>
  <c r="C137" i="4"/>
  <c r="Z43" i="9" l="1"/>
  <c r="AA83" i="8"/>
  <c r="E98" i="8"/>
  <c r="F374" i="8"/>
  <c r="G48" i="9"/>
  <c r="E138" i="4"/>
  <c r="H165" i="9"/>
  <c r="B138" i="4"/>
  <c r="C138" i="4"/>
  <c r="D138" i="4"/>
  <c r="AA43" i="9" l="1"/>
  <c r="AB83" i="8"/>
  <c r="F98" i="8"/>
  <c r="G374" i="8"/>
  <c r="H48" i="9"/>
  <c r="E139" i="4"/>
  <c r="I165" i="9"/>
  <c r="B139" i="4"/>
  <c r="C139" i="4"/>
  <c r="D139" i="4"/>
  <c r="AB43" i="9" l="1"/>
  <c r="AC83" i="8"/>
  <c r="G98" i="8"/>
  <c r="H374" i="8"/>
  <c r="I48" i="9"/>
  <c r="E140" i="4"/>
  <c r="J165" i="9"/>
  <c r="C140" i="4"/>
  <c r="D140" i="4"/>
  <c r="B140" i="4"/>
  <c r="AC43" i="9" l="1"/>
  <c r="AD83" i="8"/>
  <c r="H98" i="8"/>
  <c r="I374" i="8"/>
  <c r="J48" i="9"/>
  <c r="E141" i="4"/>
  <c r="K165" i="9"/>
  <c r="D141" i="4"/>
  <c r="B141" i="4"/>
  <c r="C141" i="4"/>
  <c r="AD43" i="9" l="1"/>
  <c r="AE83" i="8"/>
  <c r="I98" i="8"/>
  <c r="J374" i="8"/>
  <c r="K48" i="9"/>
  <c r="E142" i="4"/>
  <c r="L165" i="9"/>
  <c r="B142" i="4"/>
  <c r="C142" i="4"/>
  <c r="D142" i="4"/>
  <c r="C49" i="9" l="1"/>
  <c r="D99" i="8"/>
  <c r="J98" i="8"/>
  <c r="K374" i="8"/>
  <c r="L48" i="9"/>
  <c r="E143" i="4"/>
  <c r="M165" i="9"/>
  <c r="B143" i="4"/>
  <c r="C143" i="4"/>
  <c r="D143" i="4"/>
  <c r="D49" i="9" l="1"/>
  <c r="E99" i="8"/>
  <c r="K98" i="8"/>
  <c r="L374" i="8"/>
  <c r="M48" i="9"/>
  <c r="E144" i="4"/>
  <c r="N165" i="9"/>
  <c r="C144" i="4"/>
  <c r="D144" i="4"/>
  <c r="B144" i="4"/>
  <c r="E49" i="9" l="1"/>
  <c r="F99" i="8"/>
  <c r="L98" i="8"/>
  <c r="M374" i="8"/>
  <c r="N48" i="9"/>
  <c r="E145" i="4"/>
  <c r="O165" i="9"/>
  <c r="D145" i="4"/>
  <c r="B145" i="4"/>
  <c r="C145" i="4"/>
  <c r="F49" i="9" l="1"/>
  <c r="G99" i="8"/>
  <c r="M98" i="8"/>
  <c r="N374" i="8"/>
  <c r="O48" i="9"/>
  <c r="E146" i="4"/>
  <c r="P165" i="9"/>
  <c r="B146" i="4"/>
  <c r="C146" i="4"/>
  <c r="D146" i="4"/>
  <c r="G49" i="9" l="1"/>
  <c r="H99" i="8"/>
  <c r="N98" i="8"/>
  <c r="O374" i="8"/>
  <c r="P48" i="9"/>
  <c r="E147" i="4"/>
  <c r="Q165" i="9"/>
  <c r="B147" i="4"/>
  <c r="C147" i="4"/>
  <c r="D147" i="4"/>
  <c r="H49" i="9" l="1"/>
  <c r="I99" i="8"/>
  <c r="O98" i="8"/>
  <c r="P374" i="8"/>
  <c r="Q48" i="9"/>
  <c r="E148" i="4"/>
  <c r="R165" i="9"/>
  <c r="C148" i="4"/>
  <c r="D148" i="4"/>
  <c r="B148" i="4"/>
  <c r="I49" i="9" l="1"/>
  <c r="J99" i="8"/>
  <c r="P98" i="8"/>
  <c r="Q374" i="8"/>
  <c r="R48" i="9"/>
  <c r="E149" i="4"/>
  <c r="S165" i="9"/>
  <c r="D149" i="4"/>
  <c r="B149" i="4"/>
  <c r="C149" i="4"/>
  <c r="J49" i="9" l="1"/>
  <c r="K99" i="8"/>
  <c r="Q98" i="8"/>
  <c r="R374" i="8"/>
  <c r="S48" i="9"/>
  <c r="E150" i="4"/>
  <c r="T165" i="9"/>
  <c r="B150" i="4"/>
  <c r="C150" i="4"/>
  <c r="D150" i="4"/>
  <c r="K49" i="9" l="1"/>
  <c r="L99" i="8"/>
  <c r="R98" i="8"/>
  <c r="S374" i="8"/>
  <c r="T48" i="9"/>
  <c r="E151" i="4"/>
  <c r="U165" i="9"/>
  <c r="B151" i="4"/>
  <c r="C151" i="4"/>
  <c r="D151" i="4"/>
  <c r="L49" i="9" l="1"/>
  <c r="M99" i="8"/>
  <c r="S98" i="8"/>
  <c r="T374" i="8"/>
  <c r="U48" i="9"/>
  <c r="E152" i="4"/>
  <c r="V165" i="9"/>
  <c r="C152" i="4"/>
  <c r="D152" i="4"/>
  <c r="B152" i="4"/>
  <c r="M49" i="9" l="1"/>
  <c r="N99" i="8"/>
  <c r="T98" i="8"/>
  <c r="U374" i="8"/>
  <c r="V48" i="9"/>
  <c r="E153" i="4"/>
  <c r="W165" i="9"/>
  <c r="D153" i="4"/>
  <c r="B153" i="4"/>
  <c r="C153" i="4"/>
  <c r="N49" i="9" l="1"/>
  <c r="O99" i="8"/>
  <c r="U98" i="8"/>
  <c r="V374" i="8"/>
  <c r="W48" i="9"/>
  <c r="E154" i="4"/>
  <c r="X165" i="9"/>
  <c r="B154" i="4"/>
  <c r="C154" i="4"/>
  <c r="D154" i="4"/>
  <c r="O49" i="9" l="1"/>
  <c r="P99" i="8"/>
  <c r="V98" i="8"/>
  <c r="W374" i="8"/>
  <c r="X48" i="9"/>
  <c r="E155" i="4"/>
  <c r="Y165" i="9"/>
  <c r="B155" i="4"/>
  <c r="C155" i="4"/>
  <c r="D155" i="4"/>
  <c r="P49" i="9" l="1"/>
  <c r="Q99" i="8"/>
  <c r="W98" i="8"/>
  <c r="X374" i="8"/>
  <c r="Y48" i="9"/>
  <c r="E156" i="4"/>
  <c r="Z165" i="9"/>
  <c r="C156" i="4"/>
  <c r="D156" i="4"/>
  <c r="B156" i="4"/>
  <c r="Q49" i="9" l="1"/>
  <c r="R99" i="8"/>
  <c r="X98" i="8"/>
  <c r="Y374" i="8"/>
  <c r="Z48" i="9"/>
  <c r="E157" i="4"/>
  <c r="AA165" i="9"/>
  <c r="D157" i="4"/>
  <c r="B157" i="4"/>
  <c r="C157" i="4"/>
  <c r="R49" i="9" l="1"/>
  <c r="S99" i="8"/>
  <c r="Y98" i="8"/>
  <c r="Z374" i="8"/>
  <c r="AA48" i="9"/>
  <c r="E158" i="4"/>
  <c r="AB165" i="9"/>
  <c r="B158" i="4"/>
  <c r="C158" i="4"/>
  <c r="D158" i="4"/>
  <c r="S49" i="9" l="1"/>
  <c r="T99" i="8"/>
  <c r="Z98" i="8"/>
  <c r="AA374" i="8"/>
  <c r="AB48" i="9"/>
  <c r="E159" i="4"/>
  <c r="AC165" i="9"/>
  <c r="B159" i="4"/>
  <c r="C159" i="4"/>
  <c r="D159" i="4"/>
  <c r="T49" i="9" l="1"/>
  <c r="U99" i="8"/>
  <c r="AA98" i="8"/>
  <c r="AB374" i="8"/>
  <c r="AC48" i="9"/>
  <c r="E160" i="4"/>
  <c r="AD165" i="9"/>
  <c r="C160" i="4"/>
  <c r="D160" i="4"/>
  <c r="B160" i="4"/>
  <c r="U49" i="9" l="1"/>
  <c r="V99" i="8"/>
  <c r="AB98" i="8"/>
  <c r="AC374" i="8"/>
  <c r="AD48" i="9"/>
  <c r="E161" i="4"/>
  <c r="C166" i="9"/>
  <c r="D161" i="4"/>
  <c r="B161" i="4"/>
  <c r="C161" i="4"/>
  <c r="V49" i="9" l="1"/>
  <c r="W99" i="8"/>
  <c r="AC98" i="8"/>
  <c r="AD374" i="8"/>
  <c r="C52" i="9"/>
  <c r="C53" i="9"/>
  <c r="C54" i="9"/>
  <c r="E162" i="4"/>
  <c r="D166" i="9"/>
  <c r="B162" i="4"/>
  <c r="C162" i="4"/>
  <c r="D162" i="4"/>
  <c r="W49" i="9" l="1"/>
  <c r="X99" i="8"/>
  <c r="AD98" i="8"/>
  <c r="AE374" i="8"/>
  <c r="D54" i="9"/>
  <c r="E163" i="4"/>
  <c r="E166" i="9"/>
  <c r="B163" i="4"/>
  <c r="C163" i="4"/>
  <c r="D163" i="4"/>
  <c r="X49" i="9" l="1"/>
  <c r="Y99" i="8"/>
  <c r="AE98" i="8"/>
  <c r="D375" i="8"/>
  <c r="E54" i="9"/>
  <c r="E164" i="4"/>
  <c r="F166" i="9"/>
  <c r="C164" i="4"/>
  <c r="D164" i="4"/>
  <c r="B164" i="4"/>
  <c r="Y49" i="9" l="1"/>
  <c r="Z99" i="8"/>
  <c r="D112" i="8"/>
  <c r="D114" i="8"/>
  <c r="D113" i="8"/>
  <c r="E375" i="8"/>
  <c r="F54" i="9"/>
  <c r="E165" i="4"/>
  <c r="G166" i="9"/>
  <c r="D165" i="4"/>
  <c r="B165" i="4"/>
  <c r="C165" i="4"/>
  <c r="Z49" i="9" l="1"/>
  <c r="AA99" i="8"/>
  <c r="E114" i="8"/>
  <c r="F375" i="8"/>
  <c r="G54" i="9"/>
  <c r="E166" i="4"/>
  <c r="H166" i="9"/>
  <c r="B166" i="4"/>
  <c r="C166" i="4"/>
  <c r="D166" i="4"/>
  <c r="AA49" i="9" l="1"/>
  <c r="AB99" i="8"/>
  <c r="F114" i="8"/>
  <c r="G375" i="8"/>
  <c r="H54" i="9"/>
  <c r="E167" i="4"/>
  <c r="I166" i="9"/>
  <c r="B167" i="4"/>
  <c r="C167" i="4"/>
  <c r="D167" i="4"/>
  <c r="AB49" i="9" l="1"/>
  <c r="AC99" i="8"/>
  <c r="G114" i="8"/>
  <c r="H375" i="8"/>
  <c r="I54" i="9"/>
  <c r="E168" i="4"/>
  <c r="J166" i="9"/>
  <c r="C168" i="4"/>
  <c r="D168" i="4"/>
  <c r="B168" i="4"/>
  <c r="AC49" i="9" l="1"/>
  <c r="AD99" i="8"/>
  <c r="H114" i="8"/>
  <c r="I375" i="8"/>
  <c r="J54" i="9"/>
  <c r="E169" i="4"/>
  <c r="K166" i="9"/>
  <c r="D169" i="4"/>
  <c r="B169" i="4"/>
  <c r="C169" i="4"/>
  <c r="AD49" i="9" l="1"/>
  <c r="AE99" i="8"/>
  <c r="I114" i="8"/>
  <c r="J375" i="8"/>
  <c r="K54" i="9"/>
  <c r="E170" i="4"/>
  <c r="L166" i="9"/>
  <c r="B170" i="4"/>
  <c r="C170" i="4"/>
  <c r="D170" i="4"/>
  <c r="C55" i="9" l="1"/>
  <c r="D115" i="8"/>
  <c r="J114" i="8"/>
  <c r="K375" i="8"/>
  <c r="L54" i="9"/>
  <c r="E171" i="4"/>
  <c r="M166" i="9"/>
  <c r="B171" i="4"/>
  <c r="C171" i="4"/>
  <c r="D171" i="4"/>
  <c r="D55" i="9" l="1"/>
  <c r="E115" i="8"/>
  <c r="K114" i="8"/>
  <c r="L375" i="8"/>
  <c r="M54" i="9"/>
  <c r="E172" i="4"/>
  <c r="N166" i="9"/>
  <c r="C172" i="4"/>
  <c r="D172" i="4"/>
  <c r="B172" i="4"/>
  <c r="E55" i="9" l="1"/>
  <c r="F115" i="8"/>
  <c r="L114" i="8"/>
  <c r="M375" i="8"/>
  <c r="N54" i="9"/>
  <c r="E173" i="4"/>
  <c r="O166" i="9"/>
  <c r="D173" i="4"/>
  <c r="B173" i="4"/>
  <c r="C173" i="4"/>
  <c r="F55" i="9" l="1"/>
  <c r="G115" i="8"/>
  <c r="M114" i="8"/>
  <c r="N375" i="8"/>
  <c r="O54" i="9"/>
  <c r="E174" i="4"/>
  <c r="P166" i="9"/>
  <c r="B174" i="4"/>
  <c r="C174" i="4"/>
  <c r="D174" i="4"/>
  <c r="G55" i="9" l="1"/>
  <c r="H115" i="8"/>
  <c r="N114" i="8"/>
  <c r="O375" i="8"/>
  <c r="P54" i="9"/>
  <c r="E175" i="4"/>
  <c r="Q166" i="9"/>
  <c r="B175" i="4"/>
  <c r="C175" i="4"/>
  <c r="D175" i="4"/>
  <c r="H55" i="9" l="1"/>
  <c r="I115" i="8"/>
  <c r="O114" i="8"/>
  <c r="P375" i="8"/>
  <c r="Q54" i="9"/>
  <c r="E176" i="4"/>
  <c r="R166" i="9"/>
  <c r="C176" i="4"/>
  <c r="D176" i="4"/>
  <c r="B176" i="4"/>
  <c r="I55" i="9" l="1"/>
  <c r="J115" i="8"/>
  <c r="P114" i="8"/>
  <c r="Q375" i="8"/>
  <c r="R54" i="9"/>
  <c r="E177" i="4"/>
  <c r="S166" i="9"/>
  <c r="D177" i="4"/>
  <c r="B177" i="4"/>
  <c r="C177" i="4"/>
  <c r="J55" i="9" l="1"/>
  <c r="K115" i="8"/>
  <c r="Q114" i="8"/>
  <c r="R375" i="8"/>
  <c r="S54" i="9"/>
  <c r="E178" i="4"/>
  <c r="T166" i="9"/>
  <c r="B178" i="4"/>
  <c r="C178" i="4"/>
  <c r="D178" i="4"/>
  <c r="K55" i="9" l="1"/>
  <c r="L115" i="8"/>
  <c r="R114" i="8"/>
  <c r="S375" i="8"/>
  <c r="T54" i="9"/>
  <c r="E179" i="4"/>
  <c r="U166" i="9"/>
  <c r="B179" i="4"/>
  <c r="C179" i="4"/>
  <c r="D179" i="4"/>
  <c r="L55" i="9" l="1"/>
  <c r="M115" i="8"/>
  <c r="S114" i="8"/>
  <c r="T375" i="8"/>
  <c r="U54" i="9"/>
  <c r="E180" i="4"/>
  <c r="V166" i="9"/>
  <c r="C180" i="4"/>
  <c r="D180" i="4"/>
  <c r="B180" i="4"/>
  <c r="M55" i="9" l="1"/>
  <c r="N115" i="8"/>
  <c r="T114" i="8"/>
  <c r="U375" i="8"/>
  <c r="V54" i="9"/>
  <c r="E181" i="4"/>
  <c r="W166" i="9"/>
  <c r="D181" i="4"/>
  <c r="B181" i="4"/>
  <c r="C181" i="4"/>
  <c r="N55" i="9" l="1"/>
  <c r="O115" i="8"/>
  <c r="U114" i="8"/>
  <c r="V375" i="8"/>
  <c r="W54" i="9"/>
  <c r="E182" i="4"/>
  <c r="X166" i="9"/>
  <c r="B182" i="4"/>
  <c r="C182" i="4"/>
  <c r="D182" i="4"/>
  <c r="O55" i="9" l="1"/>
  <c r="P115" i="8"/>
  <c r="V114" i="8"/>
  <c r="W375" i="8"/>
  <c r="X54" i="9"/>
  <c r="E183" i="4"/>
  <c r="Y166" i="9"/>
  <c r="B183" i="4"/>
  <c r="C183" i="4"/>
  <c r="D183" i="4"/>
  <c r="P55" i="9" l="1"/>
  <c r="Q115" i="8"/>
  <c r="W114" i="8"/>
  <c r="X375" i="8"/>
  <c r="Y54" i="9"/>
  <c r="E184" i="4"/>
  <c r="Z166" i="9"/>
  <c r="C184" i="4"/>
  <c r="D184" i="4"/>
  <c r="B184" i="4"/>
  <c r="Q55" i="9" l="1"/>
  <c r="R115" i="8"/>
  <c r="X114" i="8"/>
  <c r="Y375" i="8"/>
  <c r="Z54" i="9"/>
  <c r="E185" i="4"/>
  <c r="AA166" i="9"/>
  <c r="D185" i="4"/>
  <c r="B185" i="4"/>
  <c r="C185" i="4"/>
  <c r="R55" i="9" l="1"/>
  <c r="S115" i="8"/>
  <c r="Y114" i="8"/>
  <c r="Z375" i="8"/>
  <c r="AA54" i="9"/>
  <c r="E186" i="4"/>
  <c r="AB166" i="9"/>
  <c r="B186" i="4"/>
  <c r="C186" i="4"/>
  <c r="D186" i="4"/>
  <c r="S55" i="9" l="1"/>
  <c r="T115" i="8"/>
  <c r="Z114" i="8"/>
  <c r="AA375" i="8"/>
  <c r="AB54" i="9"/>
  <c r="E187" i="4"/>
  <c r="AC166" i="9"/>
  <c r="B187" i="4"/>
  <c r="C187" i="4"/>
  <c r="D187" i="4"/>
  <c r="T55" i="9" l="1"/>
  <c r="U115" i="8"/>
  <c r="AA114" i="8"/>
  <c r="AB375" i="8"/>
  <c r="AC54" i="9"/>
  <c r="E188" i="4"/>
  <c r="AD166" i="9"/>
  <c r="C188" i="4"/>
  <c r="D188" i="4"/>
  <c r="B188" i="4"/>
  <c r="U55" i="9" l="1"/>
  <c r="V115" i="8"/>
  <c r="AB114" i="8"/>
  <c r="AC375" i="8"/>
  <c r="AD54" i="9"/>
  <c r="E189" i="4"/>
  <c r="C167" i="9"/>
  <c r="D189" i="4"/>
  <c r="B189" i="4"/>
  <c r="C189" i="4"/>
  <c r="V55" i="9" l="1"/>
  <c r="W115" i="8"/>
  <c r="AC114" i="8"/>
  <c r="AD375" i="8"/>
  <c r="C60" i="9"/>
  <c r="C58" i="9"/>
  <c r="C59" i="9"/>
  <c r="E190" i="4"/>
  <c r="D167" i="9"/>
  <c r="B190" i="4"/>
  <c r="C190" i="4"/>
  <c r="D190" i="4"/>
  <c r="W55" i="9" l="1"/>
  <c r="X115" i="8"/>
  <c r="AD114" i="8"/>
  <c r="AE375" i="8"/>
  <c r="D60" i="9"/>
  <c r="E191" i="4"/>
  <c r="E167" i="9"/>
  <c r="B191" i="4"/>
  <c r="C191" i="4"/>
  <c r="D191" i="4"/>
  <c r="X55" i="9" l="1"/>
  <c r="Y115" i="8"/>
  <c r="AE114" i="8"/>
  <c r="D376" i="8"/>
  <c r="E60" i="9"/>
  <c r="E192" i="4"/>
  <c r="F167" i="9"/>
  <c r="C192" i="4"/>
  <c r="D192" i="4"/>
  <c r="B192" i="4"/>
  <c r="Y55" i="9" l="1"/>
  <c r="Z115" i="8"/>
  <c r="D130" i="8"/>
  <c r="D129" i="8"/>
  <c r="D128" i="8"/>
  <c r="E376" i="8"/>
  <c r="F60" i="9"/>
  <c r="E193" i="4"/>
  <c r="G167" i="9"/>
  <c r="D193" i="4"/>
  <c r="B193" i="4"/>
  <c r="C193" i="4"/>
  <c r="Z55" i="9" l="1"/>
  <c r="AA115" i="8"/>
  <c r="E130" i="8"/>
  <c r="F376" i="8"/>
  <c r="G60" i="9"/>
  <c r="E194" i="4"/>
  <c r="H167" i="9"/>
  <c r="B194" i="4"/>
  <c r="C194" i="4"/>
  <c r="D194" i="4"/>
  <c r="AA55" i="9" l="1"/>
  <c r="AB115" i="8"/>
  <c r="F130" i="8"/>
  <c r="G376" i="8"/>
  <c r="H60" i="9"/>
  <c r="E195" i="4"/>
  <c r="I167" i="9"/>
  <c r="B195" i="4"/>
  <c r="C195" i="4"/>
  <c r="D195" i="4"/>
  <c r="AB55" i="9" l="1"/>
  <c r="AC115" i="8"/>
  <c r="G130" i="8"/>
  <c r="H376" i="8"/>
  <c r="I60" i="9"/>
  <c r="E196" i="4"/>
  <c r="J167" i="9"/>
  <c r="C196" i="4"/>
  <c r="D196" i="4"/>
  <c r="B196" i="4"/>
  <c r="AC55" i="9" l="1"/>
  <c r="AD115" i="8"/>
  <c r="H130" i="8"/>
  <c r="I376" i="8"/>
  <c r="J60" i="9"/>
  <c r="E197" i="4"/>
  <c r="K167" i="9"/>
  <c r="D197" i="4"/>
  <c r="B197" i="4"/>
  <c r="C197" i="4"/>
  <c r="AD55" i="9" l="1"/>
  <c r="AE115" i="8"/>
  <c r="I130" i="8"/>
  <c r="J376" i="8"/>
  <c r="K60" i="9"/>
  <c r="E198" i="4"/>
  <c r="L167" i="9"/>
  <c r="B198" i="4"/>
  <c r="C198" i="4"/>
  <c r="D198" i="4"/>
  <c r="C61" i="9" l="1"/>
  <c r="D131" i="8"/>
  <c r="J130" i="8"/>
  <c r="K376" i="8"/>
  <c r="L60" i="9"/>
  <c r="E199" i="4"/>
  <c r="M167" i="9"/>
  <c r="B199" i="4"/>
  <c r="C199" i="4"/>
  <c r="D199" i="4"/>
  <c r="D61" i="9" l="1"/>
  <c r="E131" i="8"/>
  <c r="K130" i="8"/>
  <c r="L376" i="8"/>
  <c r="M60" i="9"/>
  <c r="E200" i="4"/>
  <c r="N167" i="9"/>
  <c r="C200" i="4"/>
  <c r="D200" i="4"/>
  <c r="B200" i="4"/>
  <c r="E61" i="9" l="1"/>
  <c r="F131" i="8"/>
  <c r="L130" i="8"/>
  <c r="M376" i="8"/>
  <c r="N60" i="9"/>
  <c r="E201" i="4"/>
  <c r="O167" i="9"/>
  <c r="D201" i="4"/>
  <c r="B201" i="4"/>
  <c r="C201" i="4"/>
  <c r="F61" i="9" l="1"/>
  <c r="G131" i="8"/>
  <c r="M130" i="8"/>
  <c r="N376" i="8"/>
  <c r="O60" i="9"/>
  <c r="E202" i="4"/>
  <c r="P167" i="9"/>
  <c r="B202" i="4"/>
  <c r="C202" i="4"/>
  <c r="D202" i="4"/>
  <c r="G61" i="9" l="1"/>
  <c r="H131" i="8"/>
  <c r="N130" i="8"/>
  <c r="O376" i="8"/>
  <c r="P60" i="9"/>
  <c r="E203" i="4"/>
  <c r="Q167" i="9"/>
  <c r="AE138" i="3"/>
  <c r="B203" i="4"/>
  <c r="C203" i="4"/>
  <c r="D203" i="4"/>
  <c r="H61" i="9" l="1"/>
  <c r="I131" i="8"/>
  <c r="O130" i="8"/>
  <c r="P376" i="8"/>
  <c r="Q60" i="9"/>
  <c r="E204" i="4"/>
  <c r="R167" i="9"/>
  <c r="C204" i="4"/>
  <c r="D204" i="4"/>
  <c r="B204" i="4"/>
  <c r="I61" i="9" l="1"/>
  <c r="J131" i="8"/>
  <c r="P130" i="8"/>
  <c r="Q376" i="8"/>
  <c r="R60" i="9"/>
  <c r="E205" i="4"/>
  <c r="S167" i="9"/>
  <c r="D205" i="4"/>
  <c r="B205" i="4"/>
  <c r="C205" i="4"/>
  <c r="J61" i="9" l="1"/>
  <c r="K131" i="8"/>
  <c r="Q130" i="8"/>
  <c r="R376" i="8"/>
  <c r="S60" i="9"/>
  <c r="E206" i="4"/>
  <c r="T167" i="9"/>
  <c r="B206" i="4"/>
  <c r="C206" i="4"/>
  <c r="D206" i="4"/>
  <c r="K61" i="9" l="1"/>
  <c r="L131" i="8"/>
  <c r="R130" i="8"/>
  <c r="S376" i="8"/>
  <c r="T60" i="9"/>
  <c r="E207" i="4"/>
  <c r="U167" i="9"/>
  <c r="B207" i="4"/>
  <c r="C207" i="4"/>
  <c r="D207" i="4"/>
  <c r="L61" i="9" l="1"/>
  <c r="M131" i="8"/>
  <c r="S130" i="8"/>
  <c r="T376" i="8"/>
  <c r="U60" i="9"/>
  <c r="E208" i="4"/>
  <c r="V167" i="9"/>
  <c r="C208" i="4"/>
  <c r="D208" i="4"/>
  <c r="B208" i="4"/>
  <c r="M61" i="9" l="1"/>
  <c r="N131" i="8"/>
  <c r="T130" i="8"/>
  <c r="U376" i="8"/>
  <c r="V60" i="9"/>
  <c r="E209" i="4"/>
  <c r="W167" i="9"/>
  <c r="D209" i="4"/>
  <c r="B209" i="4"/>
  <c r="C209" i="4"/>
  <c r="N61" i="9" l="1"/>
  <c r="O131" i="8"/>
  <c r="U130" i="8"/>
  <c r="V376" i="8"/>
  <c r="W60" i="9"/>
  <c r="E210" i="4"/>
  <c r="X167" i="9"/>
  <c r="B210" i="4"/>
  <c r="C210" i="4"/>
  <c r="D210" i="4"/>
  <c r="O61" i="9" l="1"/>
  <c r="P131" i="8"/>
  <c r="V130" i="8"/>
  <c r="W376" i="8"/>
  <c r="X60" i="9"/>
  <c r="E211" i="4"/>
  <c r="Y167" i="9"/>
  <c r="B211" i="4"/>
  <c r="C211" i="4"/>
  <c r="D211" i="4"/>
  <c r="P61" i="9" l="1"/>
  <c r="Q131" i="8"/>
  <c r="W130" i="8"/>
  <c r="X376" i="8"/>
  <c r="Y60" i="9"/>
  <c r="E212" i="4"/>
  <c r="Z167" i="9"/>
  <c r="C212" i="4"/>
  <c r="D212" i="4"/>
  <c r="B212" i="4"/>
  <c r="Q61" i="9" l="1"/>
  <c r="R131" i="8"/>
  <c r="X130" i="8"/>
  <c r="Y376" i="8"/>
  <c r="Z60" i="9"/>
  <c r="E213" i="4"/>
  <c r="AA167" i="9"/>
  <c r="D213" i="4"/>
  <c r="B213" i="4"/>
  <c r="C213" i="4"/>
  <c r="R61" i="9" l="1"/>
  <c r="S131" i="8"/>
  <c r="Y130" i="8"/>
  <c r="Z376" i="8"/>
  <c r="AA60" i="9"/>
  <c r="E214" i="4"/>
  <c r="AB167" i="9"/>
  <c r="B214" i="4"/>
  <c r="C214" i="4"/>
  <c r="D214" i="4"/>
  <c r="S61" i="9" l="1"/>
  <c r="T131" i="8"/>
  <c r="Z130" i="8"/>
  <c r="AA376" i="8"/>
  <c r="AB60" i="9"/>
  <c r="E215" i="4"/>
  <c r="AC167" i="9"/>
  <c r="B215" i="4"/>
  <c r="C215" i="4"/>
  <c r="D215" i="4"/>
  <c r="T61" i="9" l="1"/>
  <c r="U131" i="8"/>
  <c r="AA130" i="8"/>
  <c r="AB376" i="8"/>
  <c r="AC60" i="9"/>
  <c r="E216" i="4"/>
  <c r="AD167" i="9"/>
  <c r="C216" i="4"/>
  <c r="D216" i="4"/>
  <c r="B216" i="4"/>
  <c r="U61" i="9" l="1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V61" i="9" l="1"/>
  <c r="W131" i="8"/>
  <c r="AC130" i="8"/>
  <c r="AD376" i="8"/>
  <c r="C65" i="9"/>
  <c r="C64" i="9"/>
  <c r="C66" i="9"/>
  <c r="E218" i="4"/>
  <c r="D168" i="9"/>
  <c r="B218" i="4"/>
  <c r="C218" i="4"/>
  <c r="D218" i="4"/>
  <c r="W61" i="9" l="1"/>
  <c r="X131" i="8"/>
  <c r="AD130" i="8"/>
  <c r="AE376" i="8"/>
  <c r="D66" i="9"/>
  <c r="E219" i="4"/>
  <c r="E168" i="9"/>
  <c r="B219" i="4"/>
  <c r="C219" i="4"/>
  <c r="D219" i="4"/>
  <c r="X61" i="9" l="1"/>
  <c r="Y131" i="8"/>
  <c r="AE130" i="8"/>
  <c r="D377" i="8"/>
  <c r="E66" i="9"/>
  <c r="E220" i="4"/>
  <c r="F168" i="9"/>
  <c r="C220" i="4"/>
  <c r="D220" i="4"/>
  <c r="B220" i="4"/>
  <c r="Y61" i="9" l="1"/>
  <c r="Z131" i="8"/>
  <c r="D146" i="8"/>
  <c r="D144" i="8"/>
  <c r="D145" i="8"/>
  <c r="E377" i="8"/>
  <c r="F66" i="9"/>
  <c r="E221" i="4"/>
  <c r="G168" i="9"/>
  <c r="D221" i="4"/>
  <c r="B221" i="4"/>
  <c r="C221" i="4"/>
  <c r="Z61" i="9" l="1"/>
  <c r="AA131" i="8"/>
  <c r="E146" i="8"/>
  <c r="F377" i="8"/>
  <c r="G66" i="9"/>
  <c r="E222" i="4"/>
  <c r="H168" i="9"/>
  <c r="B222" i="4"/>
  <c r="C222" i="4"/>
  <c r="D222" i="4"/>
  <c r="AA61" i="9" l="1"/>
  <c r="AB131" i="8"/>
  <c r="F146" i="8"/>
  <c r="G377" i="8"/>
  <c r="H66" i="9"/>
  <c r="E223" i="4"/>
  <c r="I168" i="9"/>
  <c r="B223" i="4"/>
  <c r="C223" i="4"/>
  <c r="D223" i="4"/>
  <c r="AB61" i="9" l="1"/>
  <c r="AC131" i="8"/>
  <c r="G146" i="8"/>
  <c r="H377" i="8"/>
  <c r="I66" i="9"/>
  <c r="E224" i="4"/>
  <c r="J168" i="9"/>
  <c r="C224" i="4"/>
  <c r="D224" i="4"/>
  <c r="B224" i="4"/>
  <c r="AC61" i="9" l="1"/>
  <c r="AD131" i="8"/>
  <c r="H146" i="8"/>
  <c r="I377" i="8"/>
  <c r="J66" i="9"/>
  <c r="E225" i="4"/>
  <c r="K168" i="9"/>
  <c r="D225" i="4"/>
  <c r="B225" i="4"/>
  <c r="C225" i="4"/>
  <c r="AD61" i="9" l="1"/>
  <c r="AE131" i="8"/>
  <c r="I146" i="8"/>
  <c r="J377" i="8"/>
  <c r="K66" i="9"/>
  <c r="E226" i="4"/>
  <c r="L168" i="9"/>
  <c r="B226" i="4"/>
  <c r="C226" i="4"/>
  <c r="D226" i="4"/>
  <c r="C67" i="9" l="1"/>
  <c r="D147" i="8"/>
  <c r="J146" i="8"/>
  <c r="K377" i="8"/>
  <c r="L66" i="9"/>
  <c r="E227" i="4"/>
  <c r="M168" i="9"/>
  <c r="B227" i="4"/>
  <c r="C227" i="4"/>
  <c r="D227" i="4"/>
  <c r="D67" i="9" l="1"/>
  <c r="E147" i="8"/>
  <c r="K146" i="8"/>
  <c r="L377" i="8"/>
  <c r="M66" i="9"/>
  <c r="E228" i="4"/>
  <c r="N168" i="9"/>
  <c r="C228" i="4"/>
  <c r="D228" i="4"/>
  <c r="B228" i="4"/>
  <c r="E67" i="9" l="1"/>
  <c r="F147" i="8"/>
  <c r="L146" i="8"/>
  <c r="M377" i="8"/>
  <c r="N66" i="9"/>
  <c r="E229" i="4"/>
  <c r="O168" i="9"/>
  <c r="D229" i="4"/>
  <c r="B229" i="4"/>
  <c r="C229" i="4"/>
  <c r="F67" i="9" l="1"/>
  <c r="G147" i="8"/>
  <c r="M146" i="8"/>
  <c r="N377" i="8"/>
  <c r="O66" i="9"/>
  <c r="E230" i="4"/>
  <c r="P168" i="9"/>
  <c r="B230" i="4"/>
  <c r="C230" i="4"/>
  <c r="D230" i="4"/>
  <c r="G67" i="9" l="1"/>
  <c r="H147" i="8"/>
  <c r="N146" i="8"/>
  <c r="O377" i="8"/>
  <c r="P66" i="9"/>
  <c r="E231" i="4"/>
  <c r="Q168" i="9"/>
  <c r="B231" i="4"/>
  <c r="C231" i="4"/>
  <c r="D231" i="4"/>
  <c r="H67" i="9" l="1"/>
  <c r="I147" i="8"/>
  <c r="O146" i="8"/>
  <c r="P377" i="8"/>
  <c r="Q66" i="9"/>
  <c r="E232" i="4"/>
  <c r="R168" i="9"/>
  <c r="C232" i="4"/>
  <c r="D232" i="4"/>
  <c r="B232" i="4"/>
  <c r="I67" i="9" l="1"/>
  <c r="J147" i="8"/>
  <c r="P146" i="8"/>
  <c r="Q377" i="8"/>
  <c r="R66" i="9"/>
  <c r="E233" i="4"/>
  <c r="S168" i="9"/>
  <c r="D233" i="4"/>
  <c r="B233" i="4"/>
  <c r="C233" i="4"/>
  <c r="J67" i="9" l="1"/>
  <c r="K147" i="8"/>
  <c r="Q146" i="8"/>
  <c r="R377" i="8"/>
  <c r="S66" i="9"/>
  <c r="E234" i="4"/>
  <c r="T168" i="9"/>
  <c r="B234" i="4"/>
  <c r="C234" i="4"/>
  <c r="D234" i="4"/>
  <c r="K67" i="9" l="1"/>
  <c r="L147" i="8"/>
  <c r="R146" i="8"/>
  <c r="S377" i="8"/>
  <c r="T66" i="9"/>
  <c r="E235" i="4"/>
  <c r="U168" i="9"/>
  <c r="B235" i="4"/>
  <c r="C235" i="4"/>
  <c r="D235" i="4"/>
  <c r="L67" i="9" l="1"/>
  <c r="M147" i="8"/>
  <c r="S146" i="8"/>
  <c r="T377" i="8"/>
  <c r="U66" i="9"/>
  <c r="E236" i="4"/>
  <c r="V168" i="9"/>
  <c r="C236" i="4"/>
  <c r="D236" i="4"/>
  <c r="B236" i="4"/>
  <c r="M67" i="9" l="1"/>
  <c r="N147" i="8"/>
  <c r="T146" i="8"/>
  <c r="U377" i="8"/>
  <c r="V66" i="9"/>
  <c r="E237" i="4"/>
  <c r="W168" i="9"/>
  <c r="D237" i="4"/>
  <c r="B237" i="4"/>
  <c r="C237" i="4"/>
  <c r="N67" i="9" l="1"/>
  <c r="O147" i="8"/>
  <c r="U146" i="8"/>
  <c r="V377" i="8"/>
  <c r="W66" i="9"/>
  <c r="E238" i="4"/>
  <c r="X168" i="9"/>
  <c r="B238" i="4"/>
  <c r="C238" i="4"/>
  <c r="D238" i="4"/>
  <c r="O67" i="9" l="1"/>
  <c r="P147" i="8"/>
  <c r="V146" i="8"/>
  <c r="W377" i="8"/>
  <c r="X66" i="9"/>
  <c r="E239" i="4"/>
  <c r="Y168" i="9"/>
  <c r="B239" i="4"/>
  <c r="C239" i="4"/>
  <c r="D239" i="4"/>
  <c r="P67" i="9" l="1"/>
  <c r="Q147" i="8"/>
  <c r="W146" i="8"/>
  <c r="X377" i="8"/>
  <c r="Y66" i="9"/>
  <c r="E240" i="4"/>
  <c r="Z168" i="9"/>
  <c r="C240" i="4"/>
  <c r="D240" i="4"/>
  <c r="B240" i="4"/>
  <c r="Q67" i="9" l="1"/>
  <c r="R147" i="8"/>
  <c r="X146" i="8"/>
  <c r="Y377" i="8"/>
  <c r="Z66" i="9"/>
  <c r="E241" i="4"/>
  <c r="AA168" i="9"/>
  <c r="D241" i="4"/>
  <c r="B241" i="4"/>
  <c r="C241" i="4"/>
  <c r="R67" i="9" l="1"/>
  <c r="S147" i="8"/>
  <c r="Y146" i="8"/>
  <c r="Z377" i="8"/>
  <c r="AA66" i="9"/>
  <c r="E242" i="4"/>
  <c r="AB168" i="9"/>
  <c r="B242" i="4"/>
  <c r="C242" i="4"/>
  <c r="D242" i="4"/>
  <c r="S67" i="9" l="1"/>
  <c r="T147" i="8"/>
  <c r="Z146" i="8"/>
  <c r="AA377" i="8"/>
  <c r="AB66" i="9"/>
  <c r="E243" i="4"/>
  <c r="AC168" i="9"/>
  <c r="B243" i="4"/>
  <c r="C243" i="4"/>
  <c r="D243" i="4"/>
  <c r="T67" i="9" l="1"/>
  <c r="U147" i="8"/>
  <c r="AA146" i="8"/>
  <c r="AB377" i="8"/>
  <c r="AC66" i="9"/>
  <c r="E244" i="4"/>
  <c r="AD168" i="9"/>
  <c r="C244" i="4"/>
  <c r="D244" i="4"/>
  <c r="B244" i="4"/>
  <c r="U67" i="9" l="1"/>
  <c r="V147" i="8"/>
  <c r="AB146" i="8"/>
  <c r="AC377" i="8"/>
  <c r="AD66" i="9"/>
  <c r="E245" i="4"/>
  <c r="C169" i="9"/>
  <c r="D245" i="4"/>
  <c r="B245" i="4"/>
  <c r="C245" i="4"/>
  <c r="V67" i="9" l="1"/>
  <c r="W147" i="8"/>
  <c r="AC146" i="8"/>
  <c r="AD377" i="8"/>
  <c r="C72" i="9"/>
  <c r="C71" i="9"/>
  <c r="C70" i="9"/>
  <c r="E246" i="4"/>
  <c r="D169" i="9"/>
  <c r="B246" i="4"/>
  <c r="C246" i="4"/>
  <c r="D246" i="4"/>
  <c r="W67" i="9" l="1"/>
  <c r="X147" i="8"/>
  <c r="AD146" i="8"/>
  <c r="AE377" i="8"/>
  <c r="D72" i="9"/>
  <c r="E247" i="4"/>
  <c r="E169" i="9"/>
  <c r="B247" i="4"/>
  <c r="C247" i="4"/>
  <c r="D247" i="4"/>
  <c r="X67" i="9" l="1"/>
  <c r="Y147" i="8"/>
  <c r="AE146" i="8"/>
  <c r="D378" i="8"/>
  <c r="E72" i="9"/>
  <c r="E248" i="4"/>
  <c r="F169" i="9"/>
  <c r="C248" i="4"/>
  <c r="D248" i="4"/>
  <c r="B248" i="4"/>
  <c r="Y67" i="9" l="1"/>
  <c r="Z147" i="8"/>
  <c r="D161" i="8"/>
  <c r="D160" i="8"/>
  <c r="D162" i="8"/>
  <c r="E378" i="8"/>
  <c r="F72" i="9"/>
  <c r="E249" i="4"/>
  <c r="G169" i="9"/>
  <c r="D249" i="4"/>
  <c r="B249" i="4"/>
  <c r="C249" i="4"/>
  <c r="Z67" i="9" l="1"/>
  <c r="AA147" i="8"/>
  <c r="E162" i="8"/>
  <c r="F378" i="8"/>
  <c r="G72" i="9"/>
  <c r="E250" i="4"/>
  <c r="H169" i="9"/>
  <c r="B250" i="4"/>
  <c r="C250" i="4"/>
  <c r="D250" i="4"/>
  <c r="AA67" i="9" l="1"/>
  <c r="AB147" i="8"/>
  <c r="F162" i="8"/>
  <c r="G378" i="8"/>
  <c r="H72" i="9"/>
  <c r="E251" i="4"/>
  <c r="I169" i="9"/>
  <c r="B251" i="4"/>
  <c r="C251" i="4"/>
  <c r="D251" i="4"/>
  <c r="AB67" i="9" l="1"/>
  <c r="AC147" i="8"/>
  <c r="G162" i="8"/>
  <c r="H378" i="8"/>
  <c r="I72" i="9"/>
  <c r="E252" i="4"/>
  <c r="J169" i="9"/>
  <c r="C252" i="4"/>
  <c r="D252" i="4"/>
  <c r="B252" i="4"/>
  <c r="AC67" i="9" l="1"/>
  <c r="AD147" i="8"/>
  <c r="H162" i="8"/>
  <c r="I378" i="8"/>
  <c r="J72" i="9"/>
  <c r="E253" i="4"/>
  <c r="K169" i="9"/>
  <c r="D253" i="4"/>
  <c r="B253" i="4"/>
  <c r="C253" i="4"/>
  <c r="AD67" i="9" l="1"/>
  <c r="AE147" i="8"/>
  <c r="I162" i="8"/>
  <c r="J378" i="8"/>
  <c r="K72" i="9"/>
  <c r="E254" i="4"/>
  <c r="L169" i="9"/>
  <c r="B254" i="4"/>
  <c r="C254" i="4"/>
  <c r="D254" i="4"/>
  <c r="C73" i="9" l="1"/>
  <c r="D163" i="8"/>
  <c r="J162" i="8"/>
  <c r="K378" i="8"/>
  <c r="L72" i="9"/>
  <c r="E255" i="4"/>
  <c r="M169" i="9"/>
  <c r="B255" i="4"/>
  <c r="C255" i="4"/>
  <c r="D255" i="4"/>
  <c r="D73" i="9" l="1"/>
  <c r="E163" i="8"/>
  <c r="K162" i="8"/>
  <c r="L378" i="8"/>
  <c r="M72" i="9"/>
  <c r="E256" i="4"/>
  <c r="N169" i="9"/>
  <c r="C256" i="4"/>
  <c r="D256" i="4"/>
  <c r="B256" i="4"/>
  <c r="E73" i="9" l="1"/>
  <c r="F163" i="8"/>
  <c r="L162" i="8"/>
  <c r="M378" i="8"/>
  <c r="N72" i="9"/>
  <c r="E257" i="4"/>
  <c r="O169" i="9"/>
  <c r="D257" i="4"/>
  <c r="B257" i="4"/>
  <c r="C257" i="4"/>
  <c r="F73" i="9" l="1"/>
  <c r="G163" i="8"/>
  <c r="M162" i="8"/>
  <c r="N378" i="8"/>
  <c r="O72" i="9"/>
  <c r="E258" i="4"/>
  <c r="P169" i="9"/>
  <c r="B258" i="4"/>
  <c r="C258" i="4"/>
  <c r="D258" i="4"/>
  <c r="G73" i="9" l="1"/>
  <c r="H163" i="8"/>
  <c r="N162" i="8"/>
  <c r="O378" i="8"/>
  <c r="P72" i="9"/>
  <c r="E259" i="4"/>
  <c r="Q169" i="9"/>
  <c r="B259" i="4"/>
  <c r="C259" i="4"/>
  <c r="D259" i="4"/>
  <c r="H73" i="9" l="1"/>
  <c r="I163" i="8"/>
  <c r="O162" i="8"/>
  <c r="P378" i="8"/>
  <c r="Q72" i="9"/>
  <c r="E260" i="4"/>
  <c r="R169" i="9"/>
  <c r="C260" i="4"/>
  <c r="D260" i="4"/>
  <c r="B260" i="4"/>
  <c r="I73" i="9" l="1"/>
  <c r="J163" i="8"/>
  <c r="P162" i="8"/>
  <c r="Q378" i="8"/>
  <c r="R72" i="9"/>
  <c r="E261" i="4"/>
  <c r="S169" i="9"/>
  <c r="D261" i="4"/>
  <c r="B261" i="4"/>
  <c r="C261" i="4"/>
  <c r="J73" i="9" l="1"/>
  <c r="K163" i="8"/>
  <c r="Q162" i="8"/>
  <c r="R378" i="8"/>
  <c r="S72" i="9"/>
  <c r="E262" i="4"/>
  <c r="T169" i="9"/>
  <c r="B262" i="4"/>
  <c r="C262" i="4"/>
  <c r="D262" i="4"/>
  <c r="K73" i="9" l="1"/>
  <c r="L163" i="8"/>
  <c r="R162" i="8"/>
  <c r="S378" i="8"/>
  <c r="T72" i="9"/>
  <c r="E263" i="4"/>
  <c r="U169" i="9"/>
  <c r="B263" i="4"/>
  <c r="C263" i="4"/>
  <c r="D263" i="4"/>
  <c r="L73" i="9" l="1"/>
  <c r="M163" i="8"/>
  <c r="S162" i="8"/>
  <c r="T378" i="8"/>
  <c r="U72" i="9"/>
  <c r="E264" i="4"/>
  <c r="V169" i="9"/>
  <c r="C264" i="4"/>
  <c r="D264" i="4"/>
  <c r="B264" i="4"/>
  <c r="M73" i="9" l="1"/>
  <c r="N163" i="8"/>
  <c r="T162" i="8"/>
  <c r="U378" i="8"/>
  <c r="V72" i="9"/>
  <c r="E265" i="4"/>
  <c r="W169" i="9"/>
  <c r="D265" i="4"/>
  <c r="B265" i="4"/>
  <c r="C265" i="4"/>
  <c r="N73" i="9" l="1"/>
  <c r="O163" i="8"/>
  <c r="U162" i="8"/>
  <c r="V378" i="8"/>
  <c r="W72" i="9"/>
  <c r="E266" i="4"/>
  <c r="X169" i="9"/>
  <c r="B266" i="4"/>
  <c r="C266" i="4"/>
  <c r="D266" i="4"/>
  <c r="O73" i="9" l="1"/>
  <c r="P163" i="8"/>
  <c r="V162" i="8"/>
  <c r="W378" i="8"/>
  <c r="X72" i="9"/>
  <c r="E267" i="4"/>
  <c r="Y169" i="9"/>
  <c r="B267" i="4"/>
  <c r="C267" i="4"/>
  <c r="D267" i="4"/>
  <c r="P73" i="9" l="1"/>
  <c r="Q163" i="8"/>
  <c r="W162" i="8"/>
  <c r="X378" i="8"/>
  <c r="Y72" i="9"/>
  <c r="E268" i="4"/>
  <c r="Z169" i="9"/>
  <c r="C268" i="4"/>
  <c r="D268" i="4"/>
  <c r="B268" i="4"/>
  <c r="Q73" i="9" l="1"/>
  <c r="R163" i="8"/>
  <c r="X162" i="8"/>
  <c r="Y378" i="8"/>
  <c r="Z72" i="9"/>
  <c r="E269" i="4"/>
  <c r="AA169" i="9"/>
  <c r="D269" i="4"/>
  <c r="B269" i="4"/>
  <c r="C269" i="4"/>
  <c r="R73" i="9" l="1"/>
  <c r="S163" i="8"/>
  <c r="Y162" i="8"/>
  <c r="Z378" i="8"/>
  <c r="AA72" i="9"/>
  <c r="E270" i="4"/>
  <c r="AB169" i="9"/>
  <c r="B270" i="4"/>
  <c r="C270" i="4"/>
  <c r="D270" i="4"/>
  <c r="S73" i="9" l="1"/>
  <c r="T163" i="8"/>
  <c r="Z162" i="8"/>
  <c r="AA378" i="8"/>
  <c r="AB72" i="9"/>
  <c r="E271" i="4"/>
  <c r="AC169" i="9"/>
  <c r="B271" i="4"/>
  <c r="C271" i="4"/>
  <c r="D271" i="4"/>
  <c r="T73" i="9" l="1"/>
  <c r="U163" i="8"/>
  <c r="AA162" i="8"/>
  <c r="AB378" i="8"/>
  <c r="AC72" i="9"/>
  <c r="E272" i="4"/>
  <c r="AD169" i="9"/>
  <c r="C272" i="4"/>
  <c r="D272" i="4"/>
  <c r="B272" i="4"/>
  <c r="U73" i="9" l="1"/>
  <c r="V163" i="8"/>
  <c r="AB162" i="8"/>
  <c r="AC378" i="8"/>
  <c r="AD72" i="9"/>
  <c r="E273" i="4"/>
  <c r="C170" i="9"/>
  <c r="D273" i="4"/>
  <c r="B273" i="4"/>
  <c r="C273" i="4"/>
  <c r="V73" i="9" l="1"/>
  <c r="W163" i="8"/>
  <c r="AC162" i="8"/>
  <c r="AD378" i="8"/>
  <c r="C78" i="9"/>
  <c r="C77" i="9"/>
  <c r="C76" i="9"/>
  <c r="E274" i="4"/>
  <c r="D170" i="9"/>
  <c r="B274" i="4"/>
  <c r="C274" i="4"/>
  <c r="D274" i="4"/>
  <c r="W73" i="9" l="1"/>
  <c r="X163" i="8"/>
  <c r="AD162" i="8"/>
  <c r="AE378" i="8"/>
  <c r="D78" i="9"/>
  <c r="E275" i="4"/>
  <c r="E170" i="9"/>
  <c r="B275" i="4"/>
  <c r="C275" i="4"/>
  <c r="D275" i="4"/>
  <c r="X73" i="9" l="1"/>
  <c r="Y163" i="8"/>
  <c r="AE162" i="8"/>
  <c r="D379" i="8"/>
  <c r="E78" i="9"/>
  <c r="E276" i="4"/>
  <c r="F170" i="9"/>
  <c r="C276" i="4"/>
  <c r="D276" i="4"/>
  <c r="B276" i="4"/>
  <c r="Y73" i="9" l="1"/>
  <c r="Z163" i="8"/>
  <c r="D178" i="8"/>
  <c r="D177" i="8"/>
  <c r="D176" i="8"/>
  <c r="E379" i="8"/>
  <c r="F78" i="9"/>
  <c r="E277" i="4"/>
  <c r="G170" i="9"/>
  <c r="D277" i="4"/>
  <c r="B277" i="4"/>
  <c r="C277" i="4"/>
  <c r="Z73" i="9" l="1"/>
  <c r="AA163" i="8"/>
  <c r="E178" i="8"/>
  <c r="F379" i="8"/>
  <c r="G78" i="9"/>
  <c r="E278" i="4"/>
  <c r="H170" i="9"/>
  <c r="B278" i="4"/>
  <c r="C278" i="4"/>
  <c r="D278" i="4"/>
  <c r="AA73" i="9" l="1"/>
  <c r="AB163" i="8"/>
  <c r="F178" i="8"/>
  <c r="G379" i="8"/>
  <c r="H78" i="9"/>
  <c r="E279" i="4"/>
  <c r="I170" i="9"/>
  <c r="B279" i="4"/>
  <c r="C279" i="4"/>
  <c r="D279" i="4"/>
  <c r="AB73" i="9" l="1"/>
  <c r="AC163" i="8"/>
  <c r="G178" i="8"/>
  <c r="H379" i="8"/>
  <c r="I78" i="9"/>
  <c r="E280" i="4"/>
  <c r="J170" i="9"/>
  <c r="C280" i="4"/>
  <c r="D280" i="4"/>
  <c r="B280" i="4"/>
  <c r="AC73" i="9" l="1"/>
  <c r="AD163" i="8"/>
  <c r="H178" i="8"/>
  <c r="I379" i="8"/>
  <c r="J78" i="9"/>
  <c r="E281" i="4"/>
  <c r="K170" i="9"/>
  <c r="D281" i="4"/>
  <c r="B281" i="4"/>
  <c r="C281" i="4"/>
  <c r="AD73" i="9" l="1"/>
  <c r="AE163" i="8"/>
  <c r="I178" i="8"/>
  <c r="J379" i="8"/>
  <c r="K78" i="9"/>
  <c r="E282" i="4"/>
  <c r="L170" i="9"/>
  <c r="B282" i="4"/>
  <c r="C282" i="4"/>
  <c r="D282" i="4"/>
  <c r="C79" i="9" l="1"/>
  <c r="D179" i="8"/>
  <c r="J178" i="8"/>
  <c r="K379" i="8"/>
  <c r="L78" i="9"/>
  <c r="E283" i="4"/>
  <c r="M170" i="9"/>
  <c r="B283" i="4"/>
  <c r="C283" i="4"/>
  <c r="D283" i="4"/>
  <c r="D79" i="9" l="1"/>
  <c r="E179" i="8"/>
  <c r="K178" i="8"/>
  <c r="L379" i="8"/>
  <c r="M78" i="9"/>
  <c r="E284" i="4"/>
  <c r="N170" i="9"/>
  <c r="D284" i="4"/>
  <c r="B284" i="4"/>
  <c r="C284" i="4"/>
  <c r="E79" i="9" l="1"/>
  <c r="F179" i="8"/>
  <c r="L178" i="8"/>
  <c r="M379" i="8"/>
  <c r="N78" i="9"/>
  <c r="E285" i="4"/>
  <c r="O170" i="9"/>
  <c r="B285" i="4"/>
  <c r="C285" i="4"/>
  <c r="D285" i="4"/>
  <c r="F79" i="9" l="1"/>
  <c r="G179" i="8"/>
  <c r="M178" i="8"/>
  <c r="N379" i="8"/>
  <c r="O78" i="9"/>
  <c r="E286" i="4"/>
  <c r="P170" i="9"/>
  <c r="B286" i="4"/>
  <c r="C286" i="4"/>
  <c r="D286" i="4"/>
  <c r="G79" i="9" l="1"/>
  <c r="H179" i="8"/>
  <c r="N178" i="8"/>
  <c r="O379" i="8"/>
  <c r="P78" i="9"/>
  <c r="E287" i="4"/>
  <c r="Q170" i="9"/>
  <c r="C287" i="4"/>
  <c r="D287" i="4"/>
  <c r="B287" i="4"/>
  <c r="H79" i="9" l="1"/>
  <c r="I179" i="8"/>
  <c r="O178" i="8"/>
  <c r="P379" i="8"/>
  <c r="Q78" i="9"/>
  <c r="E288" i="4"/>
  <c r="R170" i="9"/>
  <c r="D288" i="4"/>
  <c r="B288" i="4"/>
  <c r="C288" i="4"/>
  <c r="I79" i="9" l="1"/>
  <c r="J179" i="8"/>
  <c r="P178" i="8"/>
  <c r="Q379" i="8"/>
  <c r="R78" i="9"/>
  <c r="E289" i="4"/>
  <c r="S170" i="9"/>
  <c r="B289" i="4"/>
  <c r="C289" i="4"/>
  <c r="D289" i="4"/>
  <c r="J79" i="9" l="1"/>
  <c r="K179" i="8"/>
  <c r="Q178" i="8"/>
  <c r="R379" i="8"/>
  <c r="S78" i="9"/>
  <c r="E290" i="4"/>
  <c r="T170" i="9"/>
  <c r="B290" i="4"/>
  <c r="C290" i="4"/>
  <c r="D290" i="4"/>
  <c r="K79" i="9" l="1"/>
  <c r="L179" i="8"/>
  <c r="R178" i="8"/>
  <c r="S379" i="8"/>
  <c r="T78" i="9"/>
  <c r="E291" i="4"/>
  <c r="U170" i="9"/>
  <c r="C291" i="4"/>
  <c r="D291" i="4"/>
  <c r="B291" i="4"/>
  <c r="L79" i="9" l="1"/>
  <c r="M179" i="8"/>
  <c r="S178" i="8"/>
  <c r="T379" i="8"/>
  <c r="U78" i="9"/>
  <c r="E292" i="4"/>
  <c r="V170" i="9"/>
  <c r="D292" i="4"/>
  <c r="B292" i="4"/>
  <c r="C292" i="4"/>
  <c r="M79" i="9" l="1"/>
  <c r="N179" i="8"/>
  <c r="T178" i="8"/>
  <c r="U379" i="8"/>
  <c r="V78" i="9"/>
  <c r="E293" i="4"/>
  <c r="W170" i="9"/>
  <c r="B293" i="4"/>
  <c r="C293" i="4"/>
  <c r="D293" i="4"/>
  <c r="N79" i="9" l="1"/>
  <c r="O179" i="8"/>
  <c r="U178" i="8"/>
  <c r="V379" i="8"/>
  <c r="W78" i="9"/>
  <c r="E294" i="4"/>
  <c r="X170" i="9"/>
  <c r="B294" i="4"/>
  <c r="C294" i="4"/>
  <c r="D294" i="4"/>
  <c r="O79" i="9" l="1"/>
  <c r="P179" i="8"/>
  <c r="V178" i="8"/>
  <c r="W379" i="8"/>
  <c r="X78" i="9"/>
  <c r="E295" i="4"/>
  <c r="Y170" i="9"/>
  <c r="C295" i="4"/>
  <c r="D295" i="4"/>
  <c r="B295" i="4"/>
  <c r="P79" i="9" l="1"/>
  <c r="Q179" i="8"/>
  <c r="W178" i="8"/>
  <c r="X379" i="8"/>
  <c r="Y78" i="9"/>
  <c r="E296" i="4"/>
  <c r="Z170" i="9"/>
  <c r="D296" i="4"/>
  <c r="B296" i="4"/>
  <c r="C296" i="4"/>
  <c r="Q79" i="9" l="1"/>
  <c r="R179" i="8"/>
  <c r="X178" i="8"/>
  <c r="Y379" i="8"/>
  <c r="Z78" i="9"/>
  <c r="E297" i="4"/>
  <c r="AA170" i="9"/>
  <c r="B297" i="4"/>
  <c r="C297" i="4"/>
  <c r="D297" i="4"/>
  <c r="R79" i="9" l="1"/>
  <c r="S179" i="8"/>
  <c r="Y178" i="8"/>
  <c r="Z379" i="8"/>
  <c r="AA78" i="9"/>
  <c r="E298" i="4"/>
  <c r="AB170" i="9"/>
  <c r="B298" i="4"/>
  <c r="C298" i="4"/>
  <c r="D298" i="4"/>
  <c r="S79" i="9" l="1"/>
  <c r="T179" i="8"/>
  <c r="Z178" i="8"/>
  <c r="AA379" i="8"/>
  <c r="AB78" i="9"/>
  <c r="E299" i="4"/>
  <c r="AC170" i="9"/>
  <c r="C299" i="4"/>
  <c r="D299" i="4"/>
  <c r="B299" i="4"/>
  <c r="T79" i="9" l="1"/>
  <c r="U179" i="8"/>
  <c r="AA178" i="8"/>
  <c r="AB379" i="8"/>
  <c r="AC78" i="9"/>
  <c r="E300" i="4"/>
  <c r="AD170" i="9"/>
  <c r="D300" i="4"/>
  <c r="B300" i="4"/>
  <c r="C300" i="4"/>
  <c r="U79" i="9" l="1"/>
  <c r="V179" i="8"/>
  <c r="AB178" i="8"/>
  <c r="AC379" i="8"/>
  <c r="AD78" i="9"/>
  <c r="E301" i="4"/>
  <c r="C171" i="9"/>
  <c r="B301" i="4"/>
  <c r="C301" i="4"/>
  <c r="D301" i="4"/>
  <c r="V79" i="9" l="1"/>
  <c r="W179" i="8"/>
  <c r="AC178" i="8"/>
  <c r="AD379" i="8"/>
  <c r="C83" i="9"/>
  <c r="C84" i="9"/>
  <c r="C82" i="9"/>
  <c r="E302" i="4"/>
  <c r="D171" i="9"/>
  <c r="B302" i="4"/>
  <c r="C302" i="4"/>
  <c r="D302" i="4"/>
  <c r="W79" i="9" l="1"/>
  <c r="X179" i="8"/>
  <c r="AD178" i="8"/>
  <c r="AE379" i="8"/>
  <c r="D84" i="9"/>
  <c r="E303" i="4"/>
  <c r="E171" i="9"/>
  <c r="C303" i="4"/>
  <c r="D303" i="4"/>
  <c r="B303" i="4"/>
  <c r="X79" i="9" l="1"/>
  <c r="Y179" i="8"/>
  <c r="AE178" i="8"/>
  <c r="D380" i="8"/>
  <c r="E84" i="9"/>
  <c r="E304" i="4"/>
  <c r="F171" i="9"/>
  <c r="D304" i="4"/>
  <c r="B304" i="4"/>
  <c r="C304" i="4"/>
  <c r="Y79" i="9" l="1"/>
  <c r="Z179" i="8"/>
  <c r="D193" i="8"/>
  <c r="D192" i="8"/>
  <c r="D194" i="8"/>
  <c r="E380" i="8"/>
  <c r="F84" i="9"/>
  <c r="E305" i="4"/>
  <c r="G171" i="9"/>
  <c r="B305" i="4"/>
  <c r="C305" i="4"/>
  <c r="D305" i="4"/>
  <c r="Z79" i="9" l="1"/>
  <c r="AA179" i="8"/>
  <c r="E194" i="8"/>
  <c r="F380" i="8"/>
  <c r="G84" i="9"/>
  <c r="E306" i="4"/>
  <c r="H171" i="9"/>
  <c r="B306" i="4"/>
  <c r="C306" i="4"/>
  <c r="D306" i="4"/>
  <c r="AA79" i="9" l="1"/>
  <c r="AB179" i="8"/>
  <c r="F194" i="8"/>
  <c r="G380" i="8"/>
  <c r="H84" i="9"/>
  <c r="E307" i="4"/>
  <c r="I171" i="9"/>
  <c r="C307" i="4"/>
  <c r="D307" i="4"/>
  <c r="B307" i="4"/>
  <c r="AB79" i="9" l="1"/>
  <c r="AC179" i="8"/>
  <c r="G194" i="8"/>
  <c r="H380" i="8"/>
  <c r="I84" i="9"/>
  <c r="E308" i="4"/>
  <c r="J171" i="9"/>
  <c r="D308" i="4"/>
  <c r="B308" i="4"/>
  <c r="C308" i="4"/>
  <c r="AC79" i="9" l="1"/>
  <c r="AD179" i="8"/>
  <c r="H194" i="8"/>
  <c r="I380" i="8"/>
  <c r="J84" i="9"/>
  <c r="E309" i="4"/>
  <c r="K171" i="9"/>
  <c r="B309" i="4"/>
  <c r="C309" i="4"/>
  <c r="D309" i="4"/>
  <c r="AD79" i="9" l="1"/>
  <c r="AE179" i="8"/>
  <c r="I194" i="8"/>
  <c r="J380" i="8"/>
  <c r="K84" i="9"/>
  <c r="E310" i="4"/>
  <c r="L171" i="9"/>
  <c r="B310" i="4"/>
  <c r="C310" i="4"/>
  <c r="D310" i="4"/>
  <c r="C85" i="9" l="1"/>
  <c r="D195" i="8"/>
  <c r="J194" i="8"/>
  <c r="K380" i="8"/>
  <c r="L84" i="9"/>
  <c r="E311" i="4"/>
  <c r="M171" i="9"/>
  <c r="C311" i="4"/>
  <c r="D311" i="4"/>
  <c r="B311" i="4"/>
  <c r="D85" i="9" l="1"/>
  <c r="E195" i="8"/>
  <c r="K194" i="8"/>
  <c r="L380" i="8"/>
  <c r="M84" i="9"/>
  <c r="E312" i="4"/>
  <c r="N171" i="9"/>
  <c r="D312" i="4"/>
  <c r="B312" i="4"/>
  <c r="C312" i="4"/>
  <c r="E85" i="9" l="1"/>
  <c r="F195" i="8"/>
  <c r="L194" i="8"/>
  <c r="M380" i="8"/>
  <c r="N84" i="9"/>
  <c r="E313" i="4"/>
  <c r="O171" i="9"/>
  <c r="B313" i="4"/>
  <c r="C313" i="4"/>
  <c r="D313" i="4"/>
  <c r="F85" i="9" l="1"/>
  <c r="G195" i="8"/>
  <c r="M194" i="8"/>
  <c r="N380" i="8"/>
  <c r="O84" i="9"/>
  <c r="E314" i="4"/>
  <c r="P171" i="9"/>
  <c r="B314" i="4"/>
  <c r="C314" i="4"/>
  <c r="D314" i="4"/>
  <c r="G85" i="9" l="1"/>
  <c r="H195" i="8"/>
  <c r="N194" i="8"/>
  <c r="O380" i="8"/>
  <c r="P84" i="9"/>
  <c r="E315" i="4"/>
  <c r="Q171" i="9"/>
  <c r="C315" i="4"/>
  <c r="D315" i="4"/>
  <c r="B315" i="4"/>
  <c r="H85" i="9" l="1"/>
  <c r="I195" i="8"/>
  <c r="O194" i="8"/>
  <c r="P380" i="8"/>
  <c r="Q84" i="9"/>
  <c r="E316" i="4"/>
  <c r="R171" i="9"/>
  <c r="D316" i="4"/>
  <c r="B316" i="4"/>
  <c r="C316" i="4"/>
  <c r="I85" i="9" l="1"/>
  <c r="J195" i="8"/>
  <c r="P194" i="8"/>
  <c r="Q380" i="8"/>
  <c r="R84" i="9"/>
  <c r="E317" i="4"/>
  <c r="S171" i="9"/>
  <c r="B317" i="4"/>
  <c r="C317" i="4"/>
  <c r="D317" i="4"/>
  <c r="J85" i="9" l="1"/>
  <c r="K195" i="8"/>
  <c r="Q194" i="8"/>
  <c r="R380" i="8"/>
  <c r="S84" i="9"/>
  <c r="E318" i="4"/>
  <c r="T171" i="9"/>
  <c r="B318" i="4"/>
  <c r="C318" i="4"/>
  <c r="D318" i="4"/>
  <c r="K85" i="9" l="1"/>
  <c r="L195" i="8"/>
  <c r="R194" i="8"/>
  <c r="S380" i="8"/>
  <c r="T84" i="9"/>
  <c r="E319" i="4"/>
  <c r="U171" i="9"/>
  <c r="C319" i="4"/>
  <c r="D319" i="4"/>
  <c r="B319" i="4"/>
  <c r="L85" i="9" l="1"/>
  <c r="M195" i="8"/>
  <c r="S194" i="8"/>
  <c r="T380" i="8"/>
  <c r="U84" i="9"/>
  <c r="E320" i="4"/>
  <c r="V171" i="9"/>
  <c r="D320" i="4"/>
  <c r="B320" i="4"/>
  <c r="C320" i="4"/>
  <c r="M85" i="9" l="1"/>
  <c r="N195" i="8"/>
  <c r="T194" i="8"/>
  <c r="U380" i="8"/>
  <c r="V84" i="9"/>
  <c r="E321" i="4"/>
  <c r="W171" i="9"/>
  <c r="B321" i="4"/>
  <c r="C321" i="4"/>
  <c r="D321" i="4"/>
  <c r="N85" i="9" l="1"/>
  <c r="O195" i="8"/>
  <c r="U194" i="8"/>
  <c r="V380" i="8"/>
  <c r="W84" i="9"/>
  <c r="E322" i="4"/>
  <c r="X171" i="9"/>
  <c r="B322" i="4"/>
  <c r="C322" i="4"/>
  <c r="D322" i="4"/>
  <c r="O85" i="9" l="1"/>
  <c r="P195" i="8"/>
  <c r="V194" i="8"/>
  <c r="W380" i="8"/>
  <c r="X84" i="9"/>
  <c r="E323" i="4"/>
  <c r="Y171" i="9"/>
  <c r="C323" i="4"/>
  <c r="D323" i="4"/>
  <c r="B323" i="4"/>
  <c r="P85" i="9" l="1"/>
  <c r="Q195" i="8"/>
  <c r="W194" i="8"/>
  <c r="X380" i="8"/>
  <c r="Y84" i="9"/>
  <c r="E324" i="4"/>
  <c r="Z171" i="9"/>
  <c r="D324" i="4"/>
  <c r="B324" i="4"/>
  <c r="C324" i="4"/>
  <c r="Q85" i="9" l="1"/>
  <c r="R195" i="8"/>
  <c r="X194" i="8"/>
  <c r="Y380" i="8"/>
  <c r="Z84" i="9"/>
  <c r="E325" i="4"/>
  <c r="AA171" i="9"/>
  <c r="B325" i="4"/>
  <c r="C325" i="4"/>
  <c r="D325" i="4"/>
  <c r="R85" i="9" l="1"/>
  <c r="S195" i="8"/>
  <c r="Y194" i="8"/>
  <c r="Z380" i="8"/>
  <c r="AA84" i="9"/>
  <c r="E326" i="4"/>
  <c r="AB171" i="9"/>
  <c r="B326" i="4"/>
  <c r="C326" i="4"/>
  <c r="D326" i="4"/>
  <c r="S85" i="9" l="1"/>
  <c r="T195" i="8"/>
  <c r="Z194" i="8"/>
  <c r="AA380" i="8"/>
  <c r="AB84" i="9"/>
  <c r="E327" i="4"/>
  <c r="AC171" i="9"/>
  <c r="C327" i="4"/>
  <c r="D327" i="4"/>
  <c r="B327" i="4"/>
  <c r="T85" i="9" l="1"/>
  <c r="U195" i="8"/>
  <c r="AA194" i="8"/>
  <c r="AB380" i="8"/>
  <c r="AC84" i="9"/>
  <c r="E328" i="4"/>
  <c r="AD171" i="9"/>
  <c r="D328" i="4"/>
  <c r="B328" i="4"/>
  <c r="C328" i="4"/>
  <c r="U85" i="9" l="1"/>
  <c r="V195" i="8"/>
  <c r="AB194" i="8"/>
  <c r="AC380" i="8"/>
  <c r="AD84" i="9"/>
  <c r="E329" i="4"/>
  <c r="C172" i="9"/>
  <c r="B329" i="4"/>
  <c r="C329" i="4"/>
  <c r="D329" i="4"/>
  <c r="V85" i="9" l="1"/>
  <c r="W195" i="8"/>
  <c r="AC194" i="8"/>
  <c r="AD380" i="8"/>
  <c r="C90" i="9"/>
  <c r="C89" i="9"/>
  <c r="C88" i="9"/>
  <c r="E330" i="4"/>
  <c r="D172" i="9"/>
  <c r="B330" i="4"/>
  <c r="C330" i="4"/>
  <c r="D330" i="4"/>
  <c r="W85" i="9" l="1"/>
  <c r="X195" i="8"/>
  <c r="AD194" i="8"/>
  <c r="AE380" i="8"/>
  <c r="D90" i="9"/>
  <c r="E331" i="4"/>
  <c r="E172" i="9"/>
  <c r="C331" i="4"/>
  <c r="D331" i="4"/>
  <c r="B331" i="4"/>
  <c r="X85" i="9" l="1"/>
  <c r="Y195" i="8"/>
  <c r="AE194" i="8"/>
  <c r="D381" i="8"/>
  <c r="E90" i="9"/>
  <c r="E332" i="4"/>
  <c r="F172" i="9"/>
  <c r="D332" i="4"/>
  <c r="B332" i="4"/>
  <c r="C332" i="4"/>
  <c r="Y85" i="9" l="1"/>
  <c r="Z195" i="8"/>
  <c r="D210" i="8"/>
  <c r="D208" i="8"/>
  <c r="D209" i="8"/>
  <c r="E381" i="8"/>
  <c r="F90" i="9"/>
  <c r="E333" i="4"/>
  <c r="G172" i="9"/>
  <c r="B333" i="4"/>
  <c r="C333" i="4"/>
  <c r="D333" i="4"/>
  <c r="Z85" i="9" l="1"/>
  <c r="AA195" i="8"/>
  <c r="E210" i="8"/>
  <c r="F381" i="8"/>
  <c r="G90" i="9"/>
  <c r="E334" i="4"/>
  <c r="H172" i="9"/>
  <c r="B334" i="4"/>
  <c r="C334" i="4"/>
  <c r="D334" i="4"/>
  <c r="AA85" i="9" l="1"/>
  <c r="AB195" i="8"/>
  <c r="F210" i="8"/>
  <c r="G381" i="8"/>
  <c r="H90" i="9"/>
  <c r="E335" i="4"/>
  <c r="I172" i="9"/>
  <c r="C335" i="4"/>
  <c r="D335" i="4"/>
  <c r="B335" i="4"/>
  <c r="AB85" i="9" l="1"/>
  <c r="AC195" i="8"/>
  <c r="G210" i="8"/>
  <c r="H381" i="8"/>
  <c r="I90" i="9"/>
  <c r="E336" i="4"/>
  <c r="J172" i="9"/>
  <c r="D336" i="4"/>
  <c r="B336" i="4"/>
  <c r="C336" i="4"/>
  <c r="AC85" i="9" l="1"/>
  <c r="AD195" i="8"/>
  <c r="H210" i="8"/>
  <c r="I381" i="8"/>
  <c r="J90" i="9"/>
  <c r="E337" i="4"/>
  <c r="K172" i="9"/>
  <c r="B337" i="4"/>
  <c r="C337" i="4"/>
  <c r="D337" i="4"/>
  <c r="AD85" i="9" l="1"/>
  <c r="AE195" i="8"/>
  <c r="I210" i="8"/>
  <c r="J381" i="8"/>
  <c r="K90" i="9"/>
  <c r="E338" i="4"/>
  <c r="L172" i="9"/>
  <c r="B338" i="4"/>
  <c r="C338" i="4"/>
  <c r="D338" i="4"/>
  <c r="C91" i="9" l="1"/>
  <c r="D211" i="8"/>
  <c r="J210" i="8"/>
  <c r="K381" i="8"/>
  <c r="L90" i="9"/>
  <c r="E339" i="4"/>
  <c r="M172" i="9"/>
  <c r="C339" i="4"/>
  <c r="D339" i="4"/>
  <c r="B339" i="4"/>
  <c r="D91" i="9" l="1"/>
  <c r="E211" i="8"/>
  <c r="K210" i="8"/>
  <c r="L381" i="8"/>
  <c r="M90" i="9"/>
  <c r="E340" i="4"/>
  <c r="N172" i="9"/>
  <c r="D340" i="4"/>
  <c r="B340" i="4"/>
  <c r="C340" i="4"/>
  <c r="E91" i="9" l="1"/>
  <c r="F211" i="8"/>
  <c r="L210" i="8"/>
  <c r="M381" i="8"/>
  <c r="N90" i="9"/>
  <c r="E341" i="4"/>
  <c r="O172" i="9"/>
  <c r="B341" i="4"/>
  <c r="C341" i="4"/>
  <c r="D341" i="4"/>
  <c r="F91" i="9" l="1"/>
  <c r="G211" i="8"/>
  <c r="M210" i="8"/>
  <c r="N381" i="8"/>
  <c r="O90" i="9"/>
  <c r="E342" i="4"/>
  <c r="P172" i="9"/>
  <c r="B342" i="4"/>
  <c r="C342" i="4"/>
  <c r="D342" i="4"/>
  <c r="G91" i="9" l="1"/>
  <c r="H211" i="8"/>
  <c r="N210" i="8"/>
  <c r="O381" i="8"/>
  <c r="P90" i="9"/>
  <c r="E343" i="4"/>
  <c r="Q172" i="9"/>
  <c r="C343" i="4"/>
  <c r="D343" i="4"/>
  <c r="B343" i="4"/>
  <c r="H91" i="9" l="1"/>
  <c r="I211" i="8"/>
  <c r="O210" i="8"/>
  <c r="P381" i="8"/>
  <c r="Q90" i="9"/>
  <c r="E344" i="4"/>
  <c r="R172" i="9"/>
  <c r="D344" i="4"/>
  <c r="B344" i="4"/>
  <c r="C344" i="4"/>
  <c r="I91" i="9" l="1"/>
  <c r="J211" i="8"/>
  <c r="P210" i="8"/>
  <c r="Q381" i="8"/>
  <c r="R90" i="9"/>
  <c r="E345" i="4"/>
  <c r="S172" i="9"/>
  <c r="B345" i="4"/>
  <c r="C345" i="4"/>
  <c r="D345" i="4"/>
  <c r="J91" i="9" l="1"/>
  <c r="K211" i="8"/>
  <c r="Q210" i="8"/>
  <c r="R381" i="8"/>
  <c r="S90" i="9"/>
  <c r="E346" i="4"/>
  <c r="T172" i="9"/>
  <c r="B346" i="4"/>
  <c r="C346" i="4"/>
  <c r="D346" i="4"/>
  <c r="K91" i="9" l="1"/>
  <c r="L211" i="8"/>
  <c r="R210" i="8"/>
  <c r="S381" i="8"/>
  <c r="T90" i="9"/>
  <c r="E347" i="4"/>
  <c r="U172" i="9"/>
  <c r="C347" i="4"/>
  <c r="D347" i="4"/>
  <c r="B347" i="4"/>
  <c r="L91" i="9" l="1"/>
  <c r="M211" i="8"/>
  <c r="S210" i="8"/>
  <c r="T381" i="8"/>
  <c r="U90" i="9"/>
  <c r="E348" i="4"/>
  <c r="V172" i="9"/>
  <c r="D348" i="4"/>
  <c r="B348" i="4"/>
  <c r="C348" i="4"/>
  <c r="M91" i="9" l="1"/>
  <c r="N211" i="8"/>
  <c r="T210" i="8"/>
  <c r="U381" i="8"/>
  <c r="V90" i="9"/>
  <c r="E349" i="4"/>
  <c r="W172" i="9"/>
  <c r="B349" i="4"/>
  <c r="C349" i="4"/>
  <c r="D349" i="4"/>
  <c r="N91" i="9" l="1"/>
  <c r="O211" i="8"/>
  <c r="U210" i="8"/>
  <c r="V381" i="8"/>
  <c r="W90" i="9"/>
  <c r="E350" i="4"/>
  <c r="X172" i="9"/>
  <c r="B350" i="4"/>
  <c r="C350" i="4"/>
  <c r="D350" i="4"/>
  <c r="O91" i="9" l="1"/>
  <c r="P211" i="8"/>
  <c r="V210" i="8"/>
  <c r="W381" i="8"/>
  <c r="X90" i="9"/>
  <c r="E351" i="4"/>
  <c r="Y172" i="9"/>
  <c r="C351" i="4"/>
  <c r="D351" i="4"/>
  <c r="B351" i="4"/>
  <c r="P91" i="9" l="1"/>
  <c r="Q211" i="8"/>
  <c r="W210" i="8"/>
  <c r="X381" i="8"/>
  <c r="Y90" i="9"/>
  <c r="E352" i="4"/>
  <c r="Z172" i="9"/>
  <c r="D352" i="4"/>
  <c r="B352" i="4"/>
  <c r="C352" i="4"/>
  <c r="Q91" i="9" l="1"/>
  <c r="R211" i="8"/>
  <c r="X210" i="8"/>
  <c r="Y381" i="8"/>
  <c r="Z90" i="9"/>
  <c r="E353" i="4"/>
  <c r="AA172" i="9"/>
  <c r="B353" i="4"/>
  <c r="C353" i="4"/>
  <c r="D353" i="4"/>
  <c r="R91" i="9" l="1"/>
  <c r="S211" i="8"/>
  <c r="Y210" i="8"/>
  <c r="Z381" i="8"/>
  <c r="AA90" i="9"/>
  <c r="E354" i="4"/>
  <c r="AB172" i="9"/>
  <c r="B354" i="4"/>
  <c r="C354" i="4"/>
  <c r="D354" i="4"/>
  <c r="S91" i="9" l="1"/>
  <c r="T211" i="8"/>
  <c r="Z210" i="8"/>
  <c r="AA381" i="8"/>
  <c r="AB90" i="9"/>
  <c r="E355" i="4"/>
  <c r="AC172" i="9"/>
  <c r="C355" i="4"/>
  <c r="D355" i="4"/>
  <c r="B355" i="4"/>
  <c r="T91" i="9" l="1"/>
  <c r="U211" i="8"/>
  <c r="AA210" i="8"/>
  <c r="AB381" i="8"/>
  <c r="AC90" i="9"/>
  <c r="E356" i="4"/>
  <c r="AD172" i="9"/>
  <c r="D356" i="4"/>
  <c r="B356" i="4"/>
  <c r="C356" i="4"/>
  <c r="U91" i="9" l="1"/>
  <c r="V211" i="8"/>
  <c r="AB210" i="8"/>
  <c r="AC381" i="8"/>
  <c r="AD90" i="9"/>
  <c r="E357" i="4"/>
  <c r="C173" i="9"/>
  <c r="B357" i="4"/>
  <c r="C357" i="4"/>
  <c r="D357" i="4"/>
  <c r="V91" i="9" l="1"/>
  <c r="W211" i="8"/>
  <c r="AC210" i="8"/>
  <c r="AD381" i="8"/>
  <c r="C95" i="9"/>
  <c r="C94" i="9"/>
  <c r="C96" i="9"/>
  <c r="E358" i="4"/>
  <c r="D173" i="9"/>
  <c r="B358" i="4"/>
  <c r="C358" i="4"/>
  <c r="D358" i="4"/>
  <c r="W91" i="9" l="1"/>
  <c r="X211" i="8"/>
  <c r="AD210" i="8"/>
  <c r="AE381" i="8"/>
  <c r="D96" i="9"/>
  <c r="E359" i="4"/>
  <c r="E173" i="9"/>
  <c r="C359" i="4"/>
  <c r="D359" i="4"/>
  <c r="B359" i="4"/>
  <c r="X91" i="9" l="1"/>
  <c r="Y211" i="8"/>
  <c r="AE210" i="8"/>
  <c r="D382" i="8"/>
  <c r="E96" i="9"/>
  <c r="E360" i="4"/>
  <c r="F173" i="9"/>
  <c r="D360" i="4"/>
  <c r="B360" i="4"/>
  <c r="C360" i="4"/>
  <c r="Y91" i="9" l="1"/>
  <c r="Z211" i="8"/>
  <c r="D226" i="8"/>
  <c r="D225" i="8"/>
  <c r="D224" i="8"/>
  <c r="E382" i="8"/>
  <c r="F96" i="9"/>
  <c r="E361" i="4"/>
  <c r="G173" i="9"/>
  <c r="B361" i="4"/>
  <c r="C361" i="4"/>
  <c r="D361" i="4"/>
  <c r="Z91" i="9" l="1"/>
  <c r="AA211" i="8"/>
  <c r="E226" i="8"/>
  <c r="F382" i="8"/>
  <c r="G96" i="9"/>
  <c r="E362" i="4"/>
  <c r="H173" i="9"/>
  <c r="B362" i="4"/>
  <c r="C362" i="4"/>
  <c r="D362" i="4"/>
  <c r="AA91" i="9" l="1"/>
  <c r="AB211" i="8"/>
  <c r="F226" i="8"/>
  <c r="G382" i="8"/>
  <c r="H96" i="9"/>
  <c r="E363" i="4"/>
  <c r="I173" i="9"/>
  <c r="C363" i="4"/>
  <c r="D363" i="4"/>
  <c r="B363" i="4"/>
  <c r="AB91" i="9" l="1"/>
  <c r="AC211" i="8"/>
  <c r="G226" i="8"/>
  <c r="H382" i="8"/>
  <c r="I96" i="9"/>
  <c r="E364" i="4"/>
  <c r="J173" i="9"/>
  <c r="D364" i="4"/>
  <c r="B364" i="4"/>
  <c r="C364" i="4"/>
  <c r="AC91" i="9" l="1"/>
  <c r="AD211" i="8"/>
  <c r="H226" i="8"/>
  <c r="I382" i="8"/>
  <c r="J96" i="9"/>
  <c r="E365" i="4"/>
  <c r="K173" i="9"/>
  <c r="B365" i="4"/>
  <c r="C365" i="4"/>
  <c r="D365" i="4"/>
  <c r="AD91" i="9" l="1"/>
  <c r="AE211" i="8"/>
  <c r="I226" i="8"/>
  <c r="J382" i="8"/>
  <c r="K96" i="9"/>
  <c r="E366" i="4"/>
  <c r="L173" i="9"/>
  <c r="B366" i="4"/>
  <c r="C366" i="4"/>
  <c r="D366" i="4"/>
  <c r="C97" i="9" l="1"/>
  <c r="D227" i="8"/>
  <c r="J226" i="8"/>
  <c r="K382" i="8"/>
  <c r="L96" i="9"/>
  <c r="E367" i="4"/>
  <c r="M173" i="9"/>
  <c r="C367" i="4"/>
  <c r="D367" i="4"/>
  <c r="B367" i="4"/>
  <c r="D97" i="9" l="1"/>
  <c r="E227" i="8"/>
  <c r="K226" i="8"/>
  <c r="L382" i="8"/>
  <c r="M96" i="9"/>
  <c r="E368" i="4"/>
  <c r="N173" i="9"/>
  <c r="D368" i="4"/>
  <c r="B368" i="4"/>
  <c r="C368" i="4"/>
  <c r="E97" i="9" l="1"/>
  <c r="F227" i="8"/>
  <c r="L226" i="8"/>
  <c r="M382" i="8"/>
  <c r="N96" i="9"/>
  <c r="E369" i="4"/>
  <c r="O173" i="9"/>
  <c r="B369" i="4"/>
  <c r="C369" i="4"/>
  <c r="D369" i="4"/>
  <c r="F97" i="9" l="1"/>
  <c r="G227" i="8"/>
  <c r="M226" i="8"/>
  <c r="N382" i="8"/>
  <c r="O96" i="9"/>
  <c r="E370" i="4"/>
  <c r="P173" i="9"/>
  <c r="B370" i="4"/>
  <c r="C370" i="4"/>
  <c r="D370" i="4"/>
  <c r="G97" i="9" l="1"/>
  <c r="H227" i="8"/>
  <c r="N226" i="8"/>
  <c r="O382" i="8"/>
  <c r="P96" i="9"/>
  <c r="E371" i="4"/>
  <c r="Q173" i="9"/>
  <c r="C371" i="4"/>
  <c r="D371" i="4"/>
  <c r="B371" i="4"/>
  <c r="H97" i="9" l="1"/>
  <c r="I227" i="8"/>
  <c r="O226" i="8"/>
  <c r="P382" i="8"/>
  <c r="Q96" i="9"/>
  <c r="E372" i="4"/>
  <c r="R173" i="9"/>
  <c r="D372" i="4"/>
  <c r="B372" i="4"/>
  <c r="C372" i="4"/>
  <c r="I97" i="9" l="1"/>
  <c r="J227" i="8"/>
  <c r="P226" i="8"/>
  <c r="Q382" i="8"/>
  <c r="R96" i="9"/>
  <c r="E373" i="4"/>
  <c r="S173" i="9"/>
  <c r="B373" i="4"/>
  <c r="C373" i="4"/>
  <c r="D373" i="4"/>
  <c r="J97" i="9" l="1"/>
  <c r="K227" i="8"/>
  <c r="Q226" i="8"/>
  <c r="R382" i="8"/>
  <c r="S96" i="9"/>
  <c r="E374" i="4"/>
  <c r="T173" i="9"/>
  <c r="B374" i="4"/>
  <c r="C374" i="4"/>
  <c r="D374" i="4"/>
  <c r="K97" i="9" l="1"/>
  <c r="L227" i="8"/>
  <c r="R226" i="8"/>
  <c r="S382" i="8"/>
  <c r="T96" i="9"/>
  <c r="E375" i="4"/>
  <c r="U173" i="9"/>
  <c r="C375" i="4"/>
  <c r="D375" i="4"/>
  <c r="B375" i="4"/>
  <c r="L97" i="9" l="1"/>
  <c r="M227" i="8"/>
  <c r="S226" i="8"/>
  <c r="T382" i="8"/>
  <c r="U96" i="9"/>
  <c r="E376" i="4"/>
  <c r="V173" i="9"/>
  <c r="D376" i="4"/>
  <c r="B376" i="4"/>
  <c r="C376" i="4"/>
  <c r="M97" i="9" l="1"/>
  <c r="N227" i="8"/>
  <c r="T226" i="8"/>
  <c r="U382" i="8"/>
  <c r="V96" i="9"/>
  <c r="E377" i="4"/>
  <c r="W173" i="9"/>
  <c r="B377" i="4"/>
  <c r="C377" i="4"/>
  <c r="D377" i="4"/>
  <c r="N97" i="9" l="1"/>
  <c r="O227" i="8"/>
  <c r="U226" i="8"/>
  <c r="V382" i="8"/>
  <c r="W96" i="9"/>
  <c r="E378" i="4"/>
  <c r="X173" i="9"/>
  <c r="B378" i="4"/>
  <c r="C378" i="4"/>
  <c r="D378" i="4"/>
  <c r="O97" i="9" l="1"/>
  <c r="P227" i="8"/>
  <c r="V226" i="8"/>
  <c r="W382" i="8"/>
  <c r="X96" i="9"/>
  <c r="E379" i="4"/>
  <c r="Y173" i="9"/>
  <c r="C379" i="4"/>
  <c r="D379" i="4"/>
  <c r="B379" i="4"/>
  <c r="P97" i="9" l="1"/>
  <c r="Q227" i="8"/>
  <c r="W226" i="8"/>
  <c r="X382" i="8"/>
  <c r="Y96" i="9"/>
  <c r="E380" i="4"/>
  <c r="Z173" i="9"/>
  <c r="D380" i="4"/>
  <c r="B380" i="4"/>
  <c r="C380" i="4"/>
  <c r="Q97" i="9" l="1"/>
  <c r="R227" i="8"/>
  <c r="X226" i="8"/>
  <c r="Y382" i="8"/>
  <c r="Z96" i="9"/>
  <c r="E381" i="4"/>
  <c r="AA173" i="9"/>
  <c r="B381" i="4"/>
  <c r="C381" i="4"/>
  <c r="D381" i="4"/>
  <c r="R97" i="9" l="1"/>
  <c r="S227" i="8"/>
  <c r="Y226" i="8"/>
  <c r="Z382" i="8"/>
  <c r="AA96" i="9"/>
  <c r="E382" i="4"/>
  <c r="AB173" i="9"/>
  <c r="B382" i="4"/>
  <c r="C382" i="4"/>
  <c r="D382" i="4"/>
  <c r="S97" i="9" l="1"/>
  <c r="T227" i="8"/>
  <c r="Z226" i="8"/>
  <c r="AA382" i="8"/>
  <c r="AB96" i="9"/>
  <c r="E383" i="4"/>
  <c r="AC173" i="9"/>
  <c r="C383" i="4"/>
  <c r="D383" i="4"/>
  <c r="B383" i="4"/>
  <c r="T97" i="9" l="1"/>
  <c r="U227" i="8"/>
  <c r="AA226" i="8"/>
  <c r="AB382" i="8"/>
  <c r="AC96" i="9"/>
  <c r="E384" i="4"/>
  <c r="AD173" i="9"/>
  <c r="D384" i="4"/>
  <c r="B384" i="4"/>
  <c r="C384" i="4"/>
  <c r="U97" i="9" l="1"/>
  <c r="V227" i="8"/>
  <c r="AB226" i="8"/>
  <c r="AC382" i="8"/>
  <c r="AD96" i="9"/>
  <c r="E385" i="4"/>
  <c r="C174" i="9"/>
  <c r="B385" i="4"/>
  <c r="C385" i="4"/>
  <c r="D385" i="4"/>
  <c r="V97" i="9" l="1"/>
  <c r="W227" i="8"/>
  <c r="AC226" i="8"/>
  <c r="AD382" i="8"/>
  <c r="C101" i="9"/>
  <c r="C100" i="9"/>
  <c r="C102" i="9"/>
  <c r="E386" i="4"/>
  <c r="D174" i="9"/>
  <c r="B386" i="4"/>
  <c r="C386" i="4"/>
  <c r="D386" i="4"/>
  <c r="W97" i="9" l="1"/>
  <c r="X227" i="8"/>
  <c r="AD226" i="8"/>
  <c r="AE382" i="8"/>
  <c r="D102" i="9"/>
  <c r="E387" i="4"/>
  <c r="E174" i="9"/>
  <c r="C387" i="4"/>
  <c r="D387" i="4"/>
  <c r="B387" i="4"/>
  <c r="X97" i="9" l="1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Y97" i="9" l="1"/>
  <c r="Z227" i="8"/>
  <c r="F102" i="9"/>
  <c r="E389" i="4"/>
  <c r="G174" i="9"/>
  <c r="T383" i="8"/>
  <c r="B389" i="4"/>
  <c r="C389" i="4"/>
  <c r="D389" i="4"/>
  <c r="Z97" i="9" l="1"/>
  <c r="AA227" i="8"/>
  <c r="G102" i="9"/>
  <c r="E390" i="4"/>
  <c r="H174" i="9"/>
  <c r="U383" i="8"/>
  <c r="B390" i="4"/>
  <c r="C390" i="4"/>
  <c r="D390" i="4"/>
  <c r="AA97" i="9" l="1"/>
  <c r="AB227" i="8"/>
  <c r="H102" i="9"/>
  <c r="E391" i="4"/>
  <c r="I174" i="9"/>
  <c r="V383" i="8"/>
  <c r="C391" i="4"/>
  <c r="D391" i="4"/>
  <c r="B391" i="4"/>
  <c r="AB97" i="9" l="1"/>
  <c r="AC227" i="8"/>
  <c r="I102" i="9"/>
  <c r="E392" i="4"/>
  <c r="J174" i="9"/>
  <c r="W383" i="8"/>
  <c r="D392" i="4"/>
  <c r="B392" i="4"/>
  <c r="C392" i="4"/>
  <c r="AC97" i="9" l="1"/>
  <c r="AD227" i="8"/>
  <c r="J102" i="9"/>
  <c r="E393" i="4"/>
  <c r="K174" i="9"/>
  <c r="X383" i="8"/>
  <c r="B393" i="4"/>
  <c r="C393" i="4"/>
  <c r="D393" i="4"/>
  <c r="AD97" i="9" l="1"/>
  <c r="AE227" i="8"/>
  <c r="K102" i="9"/>
  <c r="E394" i="4"/>
  <c r="C103" i="9" s="1"/>
  <c r="L174" i="9"/>
  <c r="Y383" i="8"/>
  <c r="B394" i="4"/>
  <c r="C394" i="4"/>
  <c r="D394" i="4"/>
  <c r="L102" i="9" l="1"/>
  <c r="E395" i="4"/>
  <c r="D103" i="9" s="1"/>
  <c r="M174" i="9"/>
  <c r="Z383" i="8"/>
  <c r="C395" i="4"/>
  <c r="D395" i="4"/>
  <c r="B395" i="4"/>
  <c r="M102" i="9" l="1"/>
  <c r="E396" i="4"/>
  <c r="E103" i="9" s="1"/>
  <c r="N174" i="9"/>
  <c r="AA383" i="8"/>
  <c r="D396" i="4"/>
  <c r="B396" i="4"/>
  <c r="C396" i="4"/>
  <c r="N102" i="9" l="1"/>
  <c r="E397" i="4"/>
  <c r="F103" i="9" s="1"/>
  <c r="O174" i="9"/>
  <c r="AB383" i="8"/>
  <c r="B397" i="4"/>
  <c r="C397" i="4"/>
  <c r="D397" i="4"/>
  <c r="O102" i="9" l="1"/>
  <c r="E398" i="4"/>
  <c r="G103" i="9" s="1"/>
  <c r="P174" i="9"/>
  <c r="AC383" i="8"/>
  <c r="B398" i="4"/>
  <c r="C398" i="4"/>
  <c r="D398" i="4"/>
  <c r="P102" i="9" l="1"/>
  <c r="E399" i="4"/>
  <c r="H103" i="9" s="1"/>
  <c r="Q174" i="9"/>
  <c r="AD383" i="8"/>
  <c r="C399" i="4"/>
  <c r="D399" i="4"/>
  <c r="B399" i="4"/>
  <c r="Q102" i="9" l="1"/>
  <c r="E400" i="4"/>
  <c r="I103" i="9" s="1"/>
  <c r="R174" i="9"/>
  <c r="AE383" i="8"/>
  <c r="D400" i="4"/>
  <c r="B400" i="4"/>
  <c r="C400" i="4"/>
  <c r="R102" i="9" l="1"/>
  <c r="E401" i="4"/>
  <c r="J103" i="9" s="1"/>
  <c r="S174" i="9"/>
  <c r="D384" i="8"/>
  <c r="B401" i="4"/>
  <c r="C401" i="4"/>
  <c r="D401" i="4"/>
  <c r="D257" i="8" l="1"/>
  <c r="D256" i="8"/>
  <c r="D258" i="8"/>
  <c r="S102" i="9"/>
  <c r="E402" i="4"/>
  <c r="K103" i="9" s="1"/>
  <c r="T174" i="9"/>
  <c r="E384" i="8"/>
  <c r="B402" i="4"/>
  <c r="C402" i="4"/>
  <c r="D402" i="4"/>
  <c r="E258" i="8" l="1"/>
  <c r="E257" i="8"/>
  <c r="E256" i="8"/>
  <c r="T102" i="9"/>
  <c r="E403" i="4"/>
  <c r="L103" i="9" s="1"/>
  <c r="U174" i="9"/>
  <c r="F384" i="8"/>
  <c r="C403" i="4"/>
  <c r="D403" i="4"/>
  <c r="B403" i="4"/>
  <c r="F257" i="8" l="1"/>
  <c r="F258" i="8"/>
  <c r="F256" i="8"/>
  <c r="U102" i="9"/>
  <c r="E404" i="4"/>
  <c r="M103" i="9" s="1"/>
  <c r="V174" i="9"/>
  <c r="G384" i="8"/>
  <c r="D404" i="4"/>
  <c r="B404" i="4"/>
  <c r="C404" i="4"/>
  <c r="G257" i="8" l="1"/>
  <c r="G258" i="8"/>
  <c r="G256" i="8"/>
  <c r="V102" i="9"/>
  <c r="E405" i="4"/>
  <c r="N103" i="9" s="1"/>
  <c r="W174" i="9"/>
  <c r="H384" i="8"/>
  <c r="B405" i="4"/>
  <c r="C405" i="4"/>
  <c r="D405" i="4"/>
  <c r="H256" i="8" l="1"/>
  <c r="H258" i="8"/>
  <c r="H257" i="8"/>
  <c r="W102" i="9"/>
  <c r="E406" i="4"/>
  <c r="O103" i="9" s="1"/>
  <c r="X174" i="9"/>
  <c r="I384" i="8"/>
  <c r="B406" i="4"/>
  <c r="C406" i="4"/>
  <c r="D406" i="4"/>
  <c r="I257" i="8" l="1"/>
  <c r="I258" i="8"/>
  <c r="I256" i="8"/>
  <c r="X102" i="9"/>
  <c r="E407" i="4"/>
  <c r="P103" i="9" s="1"/>
  <c r="Y174" i="9"/>
  <c r="J384" i="8"/>
  <c r="C407" i="4"/>
  <c r="D407" i="4"/>
  <c r="B407" i="4"/>
  <c r="J256" i="8" l="1"/>
  <c r="J257" i="8"/>
  <c r="J258" i="8"/>
  <c r="Y102" i="9"/>
  <c r="E408" i="4"/>
  <c r="Q103" i="9" s="1"/>
  <c r="Z174" i="9"/>
  <c r="K384" i="8"/>
  <c r="D408" i="4"/>
  <c r="B408" i="4"/>
  <c r="C408" i="4"/>
  <c r="K256" i="8" l="1"/>
  <c r="K257" i="8"/>
  <c r="K258" i="8"/>
  <c r="Z102" i="9"/>
  <c r="E409" i="4"/>
  <c r="R103" i="9" s="1"/>
  <c r="AA174" i="9"/>
  <c r="L384" i="8"/>
  <c r="B409" i="4"/>
  <c r="C409" i="4"/>
  <c r="D409" i="4"/>
  <c r="L258" i="8" l="1"/>
  <c r="L256" i="8"/>
  <c r="L257" i="8"/>
  <c r="AA102" i="9"/>
  <c r="E410" i="4"/>
  <c r="S103" i="9" s="1"/>
  <c r="AB174" i="9"/>
  <c r="M384" i="8"/>
  <c r="B410" i="4"/>
  <c r="C410" i="4"/>
  <c r="D410" i="4"/>
  <c r="M256" i="8" l="1"/>
  <c r="M257" i="8"/>
  <c r="M258" i="8"/>
  <c r="AB102" i="9"/>
  <c r="E411" i="4"/>
  <c r="T103" i="9" s="1"/>
  <c r="AC174" i="9"/>
  <c r="N384" i="8"/>
  <c r="C411" i="4"/>
  <c r="D411" i="4"/>
  <c r="B411" i="4"/>
  <c r="N258" i="8" l="1"/>
  <c r="N256" i="8"/>
  <c r="N257" i="8"/>
  <c r="AC102" i="9"/>
  <c r="E412" i="4"/>
  <c r="U103" i="9" s="1"/>
  <c r="AD174" i="9"/>
  <c r="O384" i="8"/>
  <c r="D412" i="4"/>
  <c r="B412" i="4"/>
  <c r="C412" i="4"/>
  <c r="O258" i="8" l="1"/>
  <c r="O256" i="8"/>
  <c r="O257" i="8"/>
  <c r="AD102" i="9"/>
  <c r="E413" i="4"/>
  <c r="V103" i="9" s="1"/>
  <c r="C175" i="9"/>
  <c r="P384" i="8"/>
  <c r="B413" i="4"/>
  <c r="C413" i="4"/>
  <c r="D413" i="4"/>
  <c r="P257" i="8" l="1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Q258" i="8" l="1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R257" i="8" l="1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S257" i="8" l="1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T256" i="8" l="1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U257" i="8" l="1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V256" i="8" l="1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W256" i="8" l="1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X258" i="8" l="1"/>
  <c r="X256" i="8"/>
  <c r="X257" i="8"/>
  <c r="K107" i="9"/>
  <c r="K108" i="9"/>
  <c r="K106" i="9"/>
  <c r="E422" i="4"/>
  <c r="L175" i="9"/>
  <c r="Y384" i="8"/>
  <c r="B422" i="4"/>
  <c r="C422" i="4"/>
  <c r="D422" i="4"/>
  <c r="D259" i="8" l="1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E259" i="8" l="1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F259" i="8" l="1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G259" i="8" l="1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H259" i="8" l="1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I259" i="8" l="1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J259" i="8" l="1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K259" i="8" l="1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L259" i="8" l="1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M259" i="8" l="1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N259" i="8" l="1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O259" i="8" l="1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P259" i="8" l="1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Q259" i="8" l="1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R259" i="8" l="1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S259" i="8" l="1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T259" i="8" l="1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U259" i="8" l="1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V259" i="8" l="1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W259" i="8" l="1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X259" i="8" l="1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Y259" i="8" l="1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Z259" i="8" l="1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AA259" i="8" l="1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AB259" i="8" l="1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AC259" i="8" l="1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AD259" i="8" l="1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AE259" i="8" l="1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D275" i="8" l="1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E275" i="8" l="1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F275" i="8" l="1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G275" i="8" l="1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H275" i="8" l="1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I275" i="8" l="1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J275" i="8" l="1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K275" i="8" l="1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L275" i="8" l="1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M275" i="8" l="1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N275" i="8" l="1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O275" i="8" l="1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P275" i="8" l="1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Q275" i="8" l="1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R275" i="8" l="1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S275" i="8" l="1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T275" i="8" l="1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U275" i="8" l="1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V275" i="8" l="1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W275" i="8" l="1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X275" i="8" l="1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Y275" i="8" l="1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Z275" i="8" l="1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AA275" i="8" l="1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AB275" i="8" l="1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AC275" i="8" l="1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AD275" i="8" l="1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AE275" i="8" l="1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D291" i="8" l="1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E291" i="8" l="1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F291" i="8" l="1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G291" i="8" l="1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H291" i="8" l="1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I291" i="8" l="1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J291" i="8" l="1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K291" i="8" l="1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L291" i="8" l="1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M291" i="8" l="1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N291" i="8" l="1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O291" i="8" l="1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P291" i="8" l="1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Q291" i="8" l="1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R291" i="8" l="1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S291" i="8" l="1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T291" i="8" l="1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U291" i="8" l="1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V291" i="8" l="1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W291" i="8" l="1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X291" i="8" l="1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Y291" i="8" l="1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Z291" i="8" l="1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AA291" i="8" l="1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AB291" i="8" l="1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AC291" i="8" l="1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AD291" i="8" l="1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AE291" i="8" l="1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D307" i="8" l="1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E307" i="8" l="1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F307" i="8" l="1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G307" i="8" l="1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H307" i="8" l="1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I307" i="8" l="1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J307" i="8" l="1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K307" i="8" l="1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L307" i="8" l="1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M307" i="8" l="1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N307" i="8" l="1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O307" i="8" l="1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P307" i="8" l="1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Q307" i="8" l="1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R307" i="8" l="1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S307" i="8" l="1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T307" i="8" l="1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U307" i="8" l="1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V307" i="8" l="1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W307" i="8" l="1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X307" i="8" l="1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Y307" i="8" l="1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Z307" i="8" l="1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AA307" i="8" l="1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AB307" i="8" l="1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AC307" i="8" l="1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AD307" i="8" l="1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AE307" i="8" l="1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D323" i="8" l="1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E323" i="8" l="1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F323" i="8" l="1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G323" i="8" l="1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H323" i="8" l="1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I323" i="8" l="1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J323" i="8" l="1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3" i="8" l="1"/>
  <c r="J133" i="9"/>
  <c r="S132" i="9"/>
  <c r="S131" i="9"/>
  <c r="S130" i="9"/>
  <c r="E542" i="4"/>
  <c r="T179" i="9"/>
  <c r="B542" i="4"/>
  <c r="C542" i="4"/>
  <c r="D542" i="4"/>
  <c r="L323" i="8" l="1"/>
  <c r="K133" i="9"/>
  <c r="T132" i="9"/>
  <c r="T130" i="9"/>
  <c r="T131" i="9"/>
  <c r="E543" i="4"/>
  <c r="U179" i="9"/>
  <c r="C543" i="4"/>
  <c r="D543" i="4"/>
  <c r="B543" i="4"/>
  <c r="M323" i="8" l="1"/>
  <c r="L133" i="9"/>
  <c r="U131" i="9"/>
  <c r="U130" i="9"/>
  <c r="U132" i="9"/>
  <c r="E544" i="4"/>
  <c r="V179" i="9"/>
  <c r="D544" i="4"/>
  <c r="B544" i="4"/>
  <c r="C544" i="4"/>
  <c r="N323" i="8" l="1"/>
  <c r="M133" i="9"/>
  <c r="V130" i="9"/>
  <c r="V131" i="9"/>
  <c r="V132" i="9"/>
  <c r="E545" i="4"/>
  <c r="W179" i="9"/>
  <c r="B545" i="4"/>
  <c r="C545" i="4"/>
  <c r="D545" i="4"/>
  <c r="O323" i="8" l="1"/>
  <c r="N133" i="9"/>
  <c r="W131" i="9"/>
  <c r="W132" i="9"/>
  <c r="W130" i="9"/>
  <c r="E546" i="4"/>
  <c r="X179" i="9"/>
  <c r="B546" i="4"/>
  <c r="C546" i="4"/>
  <c r="D546" i="4"/>
  <c r="P323" i="8" l="1"/>
  <c r="O133" i="9"/>
  <c r="X131" i="9"/>
  <c r="X130" i="9"/>
  <c r="X132" i="9"/>
  <c r="E547" i="4"/>
  <c r="Y179" i="9"/>
  <c r="C547" i="4"/>
  <c r="D547" i="4"/>
  <c r="B547" i="4"/>
  <c r="Q323" i="8" l="1"/>
  <c r="P133" i="9"/>
  <c r="Y130" i="9"/>
  <c r="Y132" i="9"/>
  <c r="Y131" i="9"/>
  <c r="E548" i="4"/>
  <c r="Z179" i="9"/>
  <c r="D548" i="4"/>
  <c r="B548" i="4"/>
  <c r="C548" i="4"/>
  <c r="R323" i="8" l="1"/>
  <c r="Q133" i="9"/>
  <c r="Z132" i="9"/>
  <c r="Z130" i="9"/>
  <c r="Z131" i="9"/>
  <c r="E549" i="4"/>
  <c r="AA179" i="9"/>
  <c r="B549" i="4"/>
  <c r="C549" i="4"/>
  <c r="D549" i="4"/>
  <c r="S323" i="8" l="1"/>
  <c r="R133" i="9"/>
  <c r="AA130" i="9"/>
  <c r="AA132" i="9"/>
  <c r="AA131" i="9"/>
  <c r="E550" i="4"/>
  <c r="AB179" i="9"/>
  <c r="B550" i="4"/>
  <c r="C550" i="4"/>
  <c r="D550" i="4"/>
  <c r="T323" i="8" l="1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<sst xmlns="http://schemas.openxmlformats.org/spreadsheetml/2006/main" count="1904" uniqueCount="141">
  <si>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</si>
  <si>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</si>
  <si>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</si>
  <si>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</si>
  <si>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</si>
  <si>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</si>
  <si>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</si>
  <si>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</si>
  <si>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</si>
  <si>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</si>
  <si>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</si>
  <si>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</si>
  <si>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</si>
  <si>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</si>
  <si>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</si>
  <si>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</si>
  <si>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</si>
  <si>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</si>
  <si>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</si>
  <si>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</si>
  <si>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</si>
  <si>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</si>
  <si>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</si>
  <si>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</si>
  <si>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</si>
  <si>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</si>
  <si>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</si>
  <si>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</si>
  <si>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</si>
  <si>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</si>
  <si>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</si>
  <si>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</si>
  <si>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</si>
  <si>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</si>
  <si>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</si>
  <si>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</si>
  <si>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</si>
  <si>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</si>
  <si>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</si>
  <si>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</si>
  <si>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</si>
  <si>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</si>
  <si>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</si>
  <si>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</si>
  <si>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</si>
  <si>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</si>
  <si>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</si>
  <si>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</si>
  <si>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</si>
  <si>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</si>
  <si>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</si>
  <si>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</si>
  <si>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</si>
  <si>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</si>
  <si>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</si>
  <si>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</si>
  <si>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</si>
  <si>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</si>
  <si>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</si>
  <si>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</si>
  <si>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</si>
  <si>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</si>
  <si>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</si>
  <si>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</si>
  <si>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</si>
  <si>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</si>
  <si>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</si>
  <si>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</si>
  <si>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</si>
  <si>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</si>
  <si>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</si>
  <si>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</si>
  <si>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</si>
  <si>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</si>
  <si>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</si>
  <si>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</si>
  <si>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</si>
  <si>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</si>
  <si>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</si>
  <si>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</si>
  <si>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</si>
  <si>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</si>
  <si>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</si>
  <si>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</si>
  <si>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</si>
  <si>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</si>
  <si>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</si>
  <si>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</si>
  <si>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</si>
  <si>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</si>
  <si>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</si>
  <si>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</si>
  <si>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</si>
  <si>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</si>
  <si>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</si>
  <si>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</si>
  <si>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</si>
  <si>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</si>
  <si>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</si>
  <si>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</si>
  <si>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</si>
  <si>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</si>
  <si>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</si>
  <si>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</si>
  <si>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</si>
  <si>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</si>
  <si>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</si>
  <si>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</si>
  <si>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</si>
  <si>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</si>
  <si>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</si>
  <si>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</si>
  <si>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</si>
  <si>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</si>
  <si>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</si>
  <si>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</si>
  <si>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</si>
  <si>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</si>
  <si>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</si>
  <si>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</si>
  <si>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</si>
  <si>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</si>
  <si>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</si>
  <si>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</si>
  <si>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</si>
  <si>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</si>
  <si>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</si>
  <si>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</si>
  <si>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</si>
  <si>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</si>
  <si>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</si>
  <si>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</si>
  <si>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</si>
  <si>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</si>
  <si>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</si>
  <si>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</si>
  <si>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</si>
  <si>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</si>
  <si>
    <t>休日取得計画表の作成（例）</t>
    <rPh sb="0" eb="4">
      <t>キュウジツシュトク</t>
    </rPh>
    <rPh sb="4" eb="7">
      <t>ケイカクヒョウ</t>
    </rPh>
    <rPh sb="8" eb="10">
      <t>サクセイ</t>
    </rPh>
    <rPh sb="11" eb="12">
      <t>レイ</t>
    </rPh>
    <phoneticPr fontId="1"/>
  </si>
  <si>
    <t>休日取得計画表（週休２日・現場閉所）</t>
    <rPh sb="0" eb="4">
      <t>キュウジツシュトク</t>
    </rPh>
    <rPh sb="4" eb="6">
      <t>ケイカク</t>
    </rPh>
    <rPh sb="6" eb="7">
      <t>ヒョウ</t>
    </rPh>
    <rPh sb="8" eb="10">
      <t>シュウキュウ</t>
    </rPh>
    <rPh sb="11" eb="12">
      <t>ニチ</t>
    </rPh>
    <rPh sb="13" eb="17">
      <t>ゲンバヘイショ</t>
    </rPh>
    <phoneticPr fontId="1"/>
  </si>
  <si>
    <t>休日取得計画表（週休２日交替制）</t>
    <rPh sb="0" eb="7">
      <t>キュウジツシュトクケイカクヒョウ</t>
    </rPh>
    <rPh sb="8" eb="10">
      <t>シュウキュウ</t>
    </rPh>
    <rPh sb="11" eb="12">
      <t>ニチ</t>
    </rPh>
    <rPh sb="12" eb="15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</si>
</sst>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textRotation="255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wrapText="1" shrinkToFit="1"/>
    </xf>
    <xf numFmtId="0" fontId="27" fillId="0" borderId="57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/>
  </cellStyles>
  <dxfs count="171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/>
        <xdr:cNvGrpSpPr/>
      </xdr:nvGrpSpPr>
      <xdr:grpSpPr>
        <a:xfrm>
          <a:off x="314739" y="755639"/>
          <a:ext cx="7909419" cy="8225649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BABC0C78-EB55-48A8-B93F-F28D487C8D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244" b="32166"/>
          <a:stretch/>
        </xdr:blipFill>
        <xdr:spPr>
          <a:xfrm>
            <a:off x="314739" y="1055914"/>
            <a:ext cx="7750865" cy="7925374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361479" y="2200809"/>
          <a:ext cx="7859485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20424794" y="2503964"/>
          <a:ext cx="554498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776621" y="1765380"/>
          <a:ext cx="7859486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21839937" y="2476750"/>
          <a:ext cx="554498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23" t="s">
        <v>106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5">
        <v>45209</v>
      </c>
      <c r="AD2" s="215"/>
      <c r="AE2" s="215"/>
      <c r="AF2" s="215"/>
      <c r="AG2" s="215"/>
      <c r="AH2" s="215"/>
      <c r="AI2" s="215"/>
      <c r="AJ2" s="94"/>
    </row>
    <row r="3" spans="1:43" ht="34.5" customHeight="1" x14ac:dyDescent="0.4">
      <c r="A3" s="22"/>
      <c r="B3" s="22"/>
      <c r="C3" s="22"/>
      <c r="D3" s="279" t="s">
        <v>102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74" t="s">
        <v>90</v>
      </c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6"/>
      <c r="AK5" s="21"/>
      <c r="AL5" s="21"/>
    </row>
    <row r="6" spans="1:43" ht="19.5" customHeight="1" x14ac:dyDescent="0.4">
      <c r="B6" s="298" t="s">
        <v>98</v>
      </c>
      <c r="C6" s="298"/>
      <c r="D6" s="298"/>
      <c r="E6" s="298"/>
      <c r="F6" s="299" t="s">
        <v>97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62"/>
      <c r="X6" s="295" t="s">
        <v>91</v>
      </c>
      <c r="Y6" s="296"/>
      <c r="Z6" s="296"/>
      <c r="AA6" s="297"/>
      <c r="AB6" s="295" t="s">
        <v>92</v>
      </c>
      <c r="AC6" s="296"/>
      <c r="AD6" s="296"/>
      <c r="AE6" s="296"/>
      <c r="AF6" s="296"/>
      <c r="AG6" s="296"/>
      <c r="AH6" s="296"/>
      <c r="AI6" s="296"/>
      <c r="AJ6" s="297"/>
      <c r="AK6" s="21"/>
      <c r="AL6" s="21"/>
    </row>
    <row r="7" spans="1:43" ht="19.5" customHeight="1" x14ac:dyDescent="0.4">
      <c r="B7" s="298"/>
      <c r="C7" s="298"/>
      <c r="D7" s="298"/>
      <c r="E7" s="298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103"/>
      <c r="X7" s="277" t="s">
        <v>87</v>
      </c>
      <c r="Y7" s="284" t="s">
        <v>15</v>
      </c>
      <c r="Z7" s="287" t="s">
        <v>61</v>
      </c>
      <c r="AA7" s="28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98" t="s">
        <v>21</v>
      </c>
      <c r="C8" s="298"/>
      <c r="D8" s="298"/>
      <c r="E8" s="298"/>
      <c r="F8" s="300">
        <v>45204</v>
      </c>
      <c r="G8" s="300"/>
      <c r="H8" s="300"/>
      <c r="I8" s="300"/>
      <c r="J8" s="298" t="s">
        <v>16</v>
      </c>
      <c r="K8" s="300">
        <v>45555</v>
      </c>
      <c r="L8" s="300"/>
      <c r="M8" s="300"/>
      <c r="N8" s="300"/>
      <c r="O8" s="109"/>
      <c r="P8" s="109"/>
      <c r="Q8" s="22"/>
      <c r="R8" s="22"/>
      <c r="S8" s="22"/>
      <c r="T8" s="22"/>
      <c r="U8" s="22"/>
      <c r="V8" s="22"/>
      <c r="W8" s="103"/>
      <c r="X8" s="278"/>
      <c r="Y8" s="285"/>
      <c r="Z8" s="289"/>
      <c r="AA8" s="29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98"/>
      <c r="C9" s="298"/>
      <c r="D9" s="298"/>
      <c r="E9" s="298"/>
      <c r="F9" s="300"/>
      <c r="G9" s="300"/>
      <c r="H9" s="300"/>
      <c r="I9" s="300"/>
      <c r="J9" s="298"/>
      <c r="K9" s="300"/>
      <c r="L9" s="300"/>
      <c r="M9" s="300"/>
      <c r="N9" s="300"/>
      <c r="O9" s="22"/>
      <c r="P9" s="22"/>
      <c r="Q9" s="22"/>
      <c r="R9" s="22"/>
      <c r="S9" s="22"/>
      <c r="T9" s="22"/>
      <c r="U9" s="22"/>
      <c r="V9" s="22"/>
      <c r="W9" s="99"/>
      <c r="X9" s="278" t="s">
        <v>19</v>
      </c>
      <c r="Y9" s="285" t="s">
        <v>15</v>
      </c>
      <c r="Z9" s="289" t="s">
        <v>19</v>
      </c>
      <c r="AA9" s="290"/>
      <c r="AB9" s="293" t="s">
        <v>89</v>
      </c>
      <c r="AC9" s="28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98" t="s">
        <v>17</v>
      </c>
      <c r="B10" s="301" t="s">
        <v>85</v>
      </c>
      <c r="C10" s="301"/>
      <c r="D10" s="301"/>
      <c r="E10" s="301"/>
      <c r="F10" s="301"/>
      <c r="G10" s="302">
        <v>45260</v>
      </c>
      <c r="H10" s="302"/>
      <c r="I10" s="302"/>
      <c r="J10" s="302"/>
      <c r="K10" s="298" t="s">
        <v>20</v>
      </c>
      <c r="L10" s="301" t="s">
        <v>86</v>
      </c>
      <c r="M10" s="301"/>
      <c r="N10" s="301"/>
      <c r="O10" s="301"/>
      <c r="P10" s="301"/>
      <c r="Q10" s="302">
        <v>45533</v>
      </c>
      <c r="R10" s="302"/>
      <c r="S10" s="302"/>
      <c r="T10" s="302"/>
      <c r="U10" s="302"/>
      <c r="V10" s="298" t="s">
        <v>18</v>
      </c>
      <c r="W10" s="99"/>
      <c r="X10" s="283"/>
      <c r="Y10" s="286"/>
      <c r="Z10" s="291"/>
      <c r="AA10" s="292"/>
      <c r="AB10" s="294"/>
      <c r="AC10" s="28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98"/>
      <c r="B11" s="301"/>
      <c r="C11" s="301"/>
      <c r="D11" s="301"/>
      <c r="E11" s="301"/>
      <c r="F11" s="301"/>
      <c r="G11" s="302"/>
      <c r="H11" s="302"/>
      <c r="I11" s="302"/>
      <c r="J11" s="302"/>
      <c r="K11" s="298"/>
      <c r="L11" s="301"/>
      <c r="M11" s="301"/>
      <c r="N11" s="301"/>
      <c r="O11" s="301"/>
      <c r="P11" s="301"/>
      <c r="Q11" s="302"/>
      <c r="R11" s="302"/>
      <c r="S11" s="302"/>
      <c r="T11" s="302"/>
      <c r="U11" s="302"/>
      <c r="V11" s="298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18"/>
      <c r="B13" s="219"/>
      <c r="C13" s="216" t="s">
        <v>7</v>
      </c>
      <c r="D13" s="216"/>
      <c r="E13" s="216"/>
      <c r="F13" s="216"/>
      <c r="G13" s="216"/>
      <c r="H13" s="216"/>
      <c r="I13" s="216"/>
      <c r="J13" s="216" t="s">
        <v>8</v>
      </c>
      <c r="K13" s="216"/>
      <c r="L13" s="216"/>
      <c r="M13" s="216"/>
      <c r="N13" s="216"/>
      <c r="O13" s="216"/>
      <c r="P13" s="216"/>
      <c r="Q13" s="216" t="s">
        <v>9</v>
      </c>
      <c r="R13" s="216"/>
      <c r="S13" s="216"/>
      <c r="T13" s="216"/>
      <c r="U13" s="216"/>
      <c r="V13" s="216"/>
      <c r="W13" s="216"/>
      <c r="X13" s="216" t="s">
        <v>10</v>
      </c>
      <c r="Y13" s="216"/>
      <c r="Z13" s="216"/>
      <c r="AA13" s="216"/>
      <c r="AB13" s="216"/>
      <c r="AC13" s="216"/>
      <c r="AD13" s="217"/>
      <c r="AE13" s="199" t="s">
        <v>4</v>
      </c>
      <c r="AF13" s="200"/>
      <c r="AG13" s="201"/>
      <c r="AH13" s="205" t="s">
        <v>5</v>
      </c>
      <c r="AI13" s="206"/>
      <c r="AJ13" s="207"/>
    </row>
    <row r="14" spans="1:43" ht="29.25" customHeight="1" thickBot="1" x14ac:dyDescent="0.45">
      <c r="A14" s="220"/>
      <c r="B14" s="221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02"/>
      <c r="AF14" s="203"/>
      <c r="AG14" s="204"/>
      <c r="AH14" s="208"/>
      <c r="AI14" s="209"/>
      <c r="AJ14" s="210"/>
      <c r="AM14" s="187">
        <f>Q10+1</f>
        <v>45534</v>
      </c>
      <c r="AN14" s="188"/>
      <c r="AO14" s="25"/>
      <c r="AP14" s="26"/>
    </row>
    <row r="15" spans="1:43" ht="27.75" customHeight="1" thickBot="1" x14ac:dyDescent="0.45">
      <c r="A15" s="196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92" t="s">
        <v>11</v>
      </c>
      <c r="AF15" s="194" t="s">
        <v>12</v>
      </c>
      <c r="AG15" s="211" t="s">
        <v>84</v>
      </c>
      <c r="AH15" s="196" t="s">
        <v>11</v>
      </c>
      <c r="AI15" s="197" t="s">
        <v>13</v>
      </c>
      <c r="AJ15" s="211" t="s">
        <v>84</v>
      </c>
    </row>
    <row r="16" spans="1:43" ht="27.75" customHeight="1" x14ac:dyDescent="0.4">
      <c r="A16" s="193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93"/>
      <c r="AF16" s="195"/>
      <c r="AG16" s="211"/>
      <c r="AH16" s="193"/>
      <c r="AI16" s="198"/>
      <c r="AJ16" s="211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93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93"/>
      <c r="AF17" s="195"/>
      <c r="AG17" s="211"/>
      <c r="AH17" s="193"/>
      <c r="AI17" s="198"/>
      <c r="AJ17" s="211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93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93"/>
      <c r="AF18" s="195"/>
      <c r="AG18" s="212"/>
      <c r="AH18" s="193"/>
      <c r="AI18" s="198"/>
      <c r="AJ18" s="212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93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3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3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2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89">
        <f>IFERROR(AM20,0)</f>
        <v>0.32</v>
      </c>
      <c r="AF20" s="190"/>
      <c r="AG20" s="214"/>
      <c r="AH20" s="189">
        <f>IFERROR(AN20,0)</f>
        <v>0.32</v>
      </c>
      <c r="AI20" s="191"/>
      <c r="AJ20" s="214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96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92" t="s">
        <v>11</v>
      </c>
      <c r="AF21" s="194" t="s">
        <v>12</v>
      </c>
      <c r="AG21" s="211" t="s">
        <v>84</v>
      </c>
      <c r="AH21" s="196" t="s">
        <v>11</v>
      </c>
      <c r="AI21" s="197" t="s">
        <v>13</v>
      </c>
      <c r="AJ21" s="211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93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93"/>
      <c r="AF22" s="195"/>
      <c r="AG22" s="211"/>
      <c r="AH22" s="193"/>
      <c r="AI22" s="198"/>
      <c r="AJ22" s="211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93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93"/>
      <c r="AF23" s="195"/>
      <c r="AG23" s="211"/>
      <c r="AH23" s="193"/>
      <c r="AI23" s="198"/>
      <c r="AJ23" s="211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93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93"/>
      <c r="AF24" s="195"/>
      <c r="AG24" s="212"/>
      <c r="AH24" s="193"/>
      <c r="AI24" s="198"/>
      <c r="AJ24" s="212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93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3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3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2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89">
        <f>IFERROR(AM26,0)</f>
        <v>0.318</v>
      </c>
      <c r="AF26" s="190"/>
      <c r="AG26" s="214"/>
      <c r="AH26" s="189">
        <f>IFERROR(AN26,0)</f>
        <v>0.318</v>
      </c>
      <c r="AI26" s="191"/>
      <c r="AJ26" s="214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96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92" t="s">
        <v>11</v>
      </c>
      <c r="AF27" s="194" t="s">
        <v>12</v>
      </c>
      <c r="AG27" s="211" t="s">
        <v>84</v>
      </c>
      <c r="AH27" s="196" t="s">
        <v>11</v>
      </c>
      <c r="AI27" s="197" t="s">
        <v>13</v>
      </c>
      <c r="AJ27" s="211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93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93"/>
      <c r="AF28" s="195"/>
      <c r="AG28" s="211"/>
      <c r="AH28" s="193"/>
      <c r="AI28" s="198"/>
      <c r="AJ28" s="211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93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93"/>
      <c r="AF29" s="195"/>
      <c r="AG29" s="211"/>
      <c r="AH29" s="193"/>
      <c r="AI29" s="198"/>
      <c r="AJ29" s="211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93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93"/>
      <c r="AF30" s="195"/>
      <c r="AG30" s="212"/>
      <c r="AH30" s="193"/>
      <c r="AI30" s="198"/>
      <c r="AJ30" s="212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93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3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3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2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89">
        <f>IFERROR(AM32,0)</f>
        <v>0.36</v>
      </c>
      <c r="AF32" s="190"/>
      <c r="AG32" s="214"/>
      <c r="AH32" s="189">
        <f>IFERROR(AN32,0)</f>
        <v>0.36</v>
      </c>
      <c r="AI32" s="191"/>
      <c r="AJ32" s="214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96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92" t="s">
        <v>11</v>
      </c>
      <c r="AF33" s="194" t="s">
        <v>12</v>
      </c>
      <c r="AG33" s="211" t="s">
        <v>84</v>
      </c>
      <c r="AH33" s="196" t="s">
        <v>11</v>
      </c>
      <c r="AI33" s="197" t="s">
        <v>13</v>
      </c>
      <c r="AJ33" s="211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93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93"/>
      <c r="AF34" s="195"/>
      <c r="AG34" s="211"/>
      <c r="AH34" s="193"/>
      <c r="AI34" s="198"/>
      <c r="AJ34" s="211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93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93"/>
      <c r="AF35" s="195"/>
      <c r="AG35" s="211"/>
      <c r="AH35" s="193"/>
      <c r="AI35" s="198"/>
      <c r="AJ35" s="211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93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93"/>
      <c r="AF36" s="195"/>
      <c r="AG36" s="212"/>
      <c r="AH36" s="193"/>
      <c r="AI36" s="198"/>
      <c r="AJ36" s="212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93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3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3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2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89">
        <f>IFERROR(AM38,0)</f>
        <v>0.32100000000000001</v>
      </c>
      <c r="AF38" s="190"/>
      <c r="AG38" s="214"/>
      <c r="AH38" s="189">
        <f>IFERROR(AN38,0)</f>
        <v>0.32100000000000001</v>
      </c>
      <c r="AI38" s="191"/>
      <c r="AJ38" s="214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96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92" t="s">
        <v>11</v>
      </c>
      <c r="AF39" s="194" t="s">
        <v>12</v>
      </c>
      <c r="AG39" s="211" t="s">
        <v>84</v>
      </c>
      <c r="AH39" s="196" t="s">
        <v>11</v>
      </c>
      <c r="AI39" s="197" t="s">
        <v>13</v>
      </c>
      <c r="AJ39" s="211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93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93"/>
      <c r="AF40" s="195"/>
      <c r="AG40" s="211"/>
      <c r="AH40" s="193"/>
      <c r="AI40" s="198"/>
      <c r="AJ40" s="211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93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93"/>
      <c r="AF41" s="195"/>
      <c r="AG41" s="211"/>
      <c r="AH41" s="193"/>
      <c r="AI41" s="198"/>
      <c r="AJ41" s="211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93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93"/>
      <c r="AF42" s="195"/>
      <c r="AG42" s="212"/>
      <c r="AH42" s="193"/>
      <c r="AI42" s="198"/>
      <c r="AJ42" s="212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93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3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3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2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89">
        <f>IFERROR(AM44,0)</f>
        <v>0.32100000000000001</v>
      </c>
      <c r="AF44" s="190"/>
      <c r="AG44" s="214"/>
      <c r="AH44" s="189">
        <f>IFERROR(AN44,0)</f>
        <v>0.32100000000000001</v>
      </c>
      <c r="AI44" s="191"/>
      <c r="AJ44" s="214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96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92" t="s">
        <v>11</v>
      </c>
      <c r="AF45" s="194" t="s">
        <v>12</v>
      </c>
      <c r="AG45" s="211" t="s">
        <v>84</v>
      </c>
      <c r="AH45" s="196" t="s">
        <v>11</v>
      </c>
      <c r="AI45" s="197" t="s">
        <v>13</v>
      </c>
      <c r="AJ45" s="211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93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93"/>
      <c r="AF46" s="195"/>
      <c r="AG46" s="211"/>
      <c r="AH46" s="193"/>
      <c r="AI46" s="198"/>
      <c r="AJ46" s="211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93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93"/>
      <c r="AF47" s="195"/>
      <c r="AG47" s="211"/>
      <c r="AH47" s="193"/>
      <c r="AI47" s="198"/>
      <c r="AJ47" s="211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93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93"/>
      <c r="AF48" s="195"/>
      <c r="AG48" s="212"/>
      <c r="AH48" s="193"/>
      <c r="AI48" s="198"/>
      <c r="AJ48" s="212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93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3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3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2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89">
        <f>IFERROR(AM50,0)</f>
        <v>0.39300000000000002</v>
      </c>
      <c r="AF50" s="190"/>
      <c r="AG50" s="214"/>
      <c r="AH50" s="189">
        <f>IFERROR(AN50,0)</f>
        <v>0.39300000000000002</v>
      </c>
      <c r="AI50" s="191"/>
      <c r="AJ50" s="214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96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92" t="s">
        <v>11</v>
      </c>
      <c r="AF51" s="194" t="s">
        <v>12</v>
      </c>
      <c r="AG51" s="211" t="s">
        <v>84</v>
      </c>
      <c r="AH51" s="196" t="s">
        <v>11</v>
      </c>
      <c r="AI51" s="197" t="s">
        <v>13</v>
      </c>
      <c r="AJ51" s="211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93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93"/>
      <c r="AF52" s="195"/>
      <c r="AG52" s="211"/>
      <c r="AH52" s="193"/>
      <c r="AI52" s="198"/>
      <c r="AJ52" s="211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93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93"/>
      <c r="AF53" s="195"/>
      <c r="AG53" s="211"/>
      <c r="AH53" s="193"/>
      <c r="AI53" s="198"/>
      <c r="AJ53" s="211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93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93"/>
      <c r="AF54" s="195"/>
      <c r="AG54" s="212"/>
      <c r="AH54" s="193"/>
      <c r="AI54" s="198"/>
      <c r="AJ54" s="212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93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3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3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2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89">
        <f>IFERROR(AM56,0)</f>
        <v>0.28599999999999998</v>
      </c>
      <c r="AF56" s="190"/>
      <c r="AG56" s="214"/>
      <c r="AH56" s="189">
        <f>IFERROR(AN56,0)</f>
        <v>0.25</v>
      </c>
      <c r="AI56" s="191"/>
      <c r="AJ56" s="214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96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92" t="s">
        <v>11</v>
      </c>
      <c r="AF57" s="194" t="s">
        <v>12</v>
      </c>
      <c r="AG57" s="211" t="s">
        <v>84</v>
      </c>
      <c r="AH57" s="196" t="s">
        <v>11</v>
      </c>
      <c r="AI57" s="197" t="s">
        <v>13</v>
      </c>
      <c r="AJ57" s="211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93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93"/>
      <c r="AF58" s="195"/>
      <c r="AG58" s="211"/>
      <c r="AH58" s="193"/>
      <c r="AI58" s="198"/>
      <c r="AJ58" s="211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93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93"/>
      <c r="AF59" s="195"/>
      <c r="AG59" s="211"/>
      <c r="AH59" s="193"/>
      <c r="AI59" s="198"/>
      <c r="AJ59" s="211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93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93"/>
      <c r="AF60" s="195"/>
      <c r="AG60" s="212"/>
      <c r="AH60" s="193"/>
      <c r="AI60" s="198"/>
      <c r="AJ60" s="212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93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3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3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2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89">
        <f>IFERROR(AM62,0)</f>
        <v>0.28599999999999998</v>
      </c>
      <c r="AF62" s="190"/>
      <c r="AG62" s="214"/>
      <c r="AH62" s="189">
        <f>IFERROR(AN62,0)</f>
        <v>0.28599999999999998</v>
      </c>
      <c r="AI62" s="191"/>
      <c r="AJ62" s="214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96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92" t="s">
        <v>11</v>
      </c>
      <c r="AF63" s="194" t="s">
        <v>12</v>
      </c>
      <c r="AG63" s="211" t="s">
        <v>84</v>
      </c>
      <c r="AH63" s="196" t="s">
        <v>11</v>
      </c>
      <c r="AI63" s="197" t="s">
        <v>13</v>
      </c>
      <c r="AJ63" s="211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93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93"/>
      <c r="AF64" s="195"/>
      <c r="AG64" s="211"/>
      <c r="AH64" s="193"/>
      <c r="AI64" s="198"/>
      <c r="AJ64" s="211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93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93"/>
      <c r="AF65" s="195"/>
      <c r="AG65" s="211"/>
      <c r="AH65" s="193"/>
      <c r="AI65" s="198"/>
      <c r="AJ65" s="211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93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93"/>
      <c r="AF66" s="195"/>
      <c r="AG66" s="212"/>
      <c r="AH66" s="193"/>
      <c r="AI66" s="198"/>
      <c r="AJ66" s="212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93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3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3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2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89">
        <f>IFERROR(AM68,0)</f>
        <v>0.34599999999999997</v>
      </c>
      <c r="AF68" s="190"/>
      <c r="AG68" s="214"/>
      <c r="AH68" s="189">
        <f>IFERROR(AN68,0)</f>
        <v>0.308</v>
      </c>
      <c r="AI68" s="191"/>
      <c r="AJ68" s="214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96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92" t="s">
        <v>11</v>
      </c>
      <c r="AF69" s="194" t="s">
        <v>12</v>
      </c>
      <c r="AG69" s="211" t="s">
        <v>84</v>
      </c>
      <c r="AH69" s="196" t="s">
        <v>11</v>
      </c>
      <c r="AI69" s="197" t="s">
        <v>13</v>
      </c>
      <c r="AJ69" s="211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93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93"/>
      <c r="AF70" s="195"/>
      <c r="AG70" s="211"/>
      <c r="AH70" s="193"/>
      <c r="AI70" s="198"/>
      <c r="AJ70" s="211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93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93"/>
      <c r="AF71" s="195"/>
      <c r="AG71" s="211"/>
      <c r="AH71" s="193"/>
      <c r="AI71" s="198"/>
      <c r="AJ71" s="211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93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93"/>
      <c r="AF72" s="195"/>
      <c r="AG72" s="212"/>
      <c r="AH72" s="193"/>
      <c r="AI72" s="198"/>
      <c r="AJ72" s="212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93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3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3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2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89">
        <f>IFERROR(AM74,0)</f>
        <v>0.318</v>
      </c>
      <c r="AF74" s="190"/>
      <c r="AG74" s="214"/>
      <c r="AH74" s="189">
        <f>IFERROR(AN74,0)</f>
        <v>0.318</v>
      </c>
      <c r="AI74" s="191"/>
      <c r="AJ74" s="214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96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92" t="s">
        <v>11</v>
      </c>
      <c r="AF75" s="194" t="s">
        <v>12</v>
      </c>
      <c r="AG75" s="211" t="s">
        <v>84</v>
      </c>
      <c r="AH75" s="196" t="s">
        <v>11</v>
      </c>
      <c r="AI75" s="197" t="s">
        <v>13</v>
      </c>
      <c r="AJ75" s="211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93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93"/>
      <c r="AF76" s="195"/>
      <c r="AG76" s="211"/>
      <c r="AH76" s="193"/>
      <c r="AI76" s="198"/>
      <c r="AJ76" s="211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93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93"/>
      <c r="AF77" s="195"/>
      <c r="AG77" s="211"/>
      <c r="AH77" s="193"/>
      <c r="AI77" s="198"/>
      <c r="AJ77" s="211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93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93"/>
      <c r="AF78" s="195"/>
      <c r="AG78" s="212"/>
      <c r="AH78" s="193"/>
      <c r="AI78" s="198"/>
      <c r="AJ78" s="212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93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3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3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2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89">
        <f>IFERROR(AM80,0)</f>
        <v>0</v>
      </c>
      <c r="AF80" s="190"/>
      <c r="AG80" s="214"/>
      <c r="AH80" s="189">
        <f>IFERROR(AN80,0)</f>
        <v>0</v>
      </c>
      <c r="AI80" s="191"/>
      <c r="AJ80" s="214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96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92" t="s">
        <v>11</v>
      </c>
      <c r="AF81" s="194" t="s">
        <v>12</v>
      </c>
      <c r="AG81" s="211" t="s">
        <v>84</v>
      </c>
      <c r="AH81" s="196" t="s">
        <v>11</v>
      </c>
      <c r="AI81" s="197" t="s">
        <v>13</v>
      </c>
      <c r="AJ81" s="211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93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93"/>
      <c r="AF82" s="195"/>
      <c r="AG82" s="211"/>
      <c r="AH82" s="193"/>
      <c r="AI82" s="198"/>
      <c r="AJ82" s="211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93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93"/>
      <c r="AF83" s="195"/>
      <c r="AG83" s="211"/>
      <c r="AH83" s="193"/>
      <c r="AI83" s="198"/>
      <c r="AJ83" s="211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93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93"/>
      <c r="AF84" s="195"/>
      <c r="AG84" s="212"/>
      <c r="AH84" s="193"/>
      <c r="AI84" s="198"/>
      <c r="AJ84" s="212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93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3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3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2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89">
        <f>IFERROR(AM86,0)</f>
        <v>0</v>
      </c>
      <c r="AF86" s="190"/>
      <c r="AG86" s="214"/>
      <c r="AH86" s="189">
        <f>IFERROR(AN86,0)</f>
        <v>0</v>
      </c>
      <c r="AI86" s="191"/>
      <c r="AJ86" s="214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96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92" t="s">
        <v>11</v>
      </c>
      <c r="AF87" s="194" t="s">
        <v>12</v>
      </c>
      <c r="AG87" s="211" t="s">
        <v>84</v>
      </c>
      <c r="AH87" s="196" t="s">
        <v>11</v>
      </c>
      <c r="AI87" s="197" t="s">
        <v>13</v>
      </c>
      <c r="AJ87" s="211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93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93"/>
      <c r="AF88" s="195"/>
      <c r="AG88" s="211"/>
      <c r="AH88" s="193"/>
      <c r="AI88" s="198"/>
      <c r="AJ88" s="211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93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93"/>
      <c r="AF89" s="195"/>
      <c r="AG89" s="211"/>
      <c r="AH89" s="193"/>
      <c r="AI89" s="198"/>
      <c r="AJ89" s="211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93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93"/>
      <c r="AF90" s="195"/>
      <c r="AG90" s="212"/>
      <c r="AH90" s="193"/>
      <c r="AI90" s="198"/>
      <c r="AJ90" s="212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93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3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3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2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89">
        <f>IFERROR(AM92,0)</f>
        <v>0</v>
      </c>
      <c r="AF92" s="190"/>
      <c r="AG92" s="214"/>
      <c r="AH92" s="189">
        <f>IFERROR(AN92,0)</f>
        <v>0</v>
      </c>
      <c r="AI92" s="191"/>
      <c r="AJ92" s="214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96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92" t="s">
        <v>11</v>
      </c>
      <c r="AF93" s="194" t="s">
        <v>12</v>
      </c>
      <c r="AG93" s="211" t="s">
        <v>84</v>
      </c>
      <c r="AH93" s="196" t="s">
        <v>11</v>
      </c>
      <c r="AI93" s="197" t="s">
        <v>13</v>
      </c>
      <c r="AJ93" s="211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93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93"/>
      <c r="AF94" s="195"/>
      <c r="AG94" s="211"/>
      <c r="AH94" s="193"/>
      <c r="AI94" s="198"/>
      <c r="AJ94" s="211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93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93"/>
      <c r="AF95" s="195"/>
      <c r="AG95" s="211"/>
      <c r="AH95" s="193"/>
      <c r="AI95" s="198"/>
      <c r="AJ95" s="211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93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93"/>
      <c r="AF96" s="195"/>
      <c r="AG96" s="212"/>
      <c r="AH96" s="193"/>
      <c r="AI96" s="198"/>
      <c r="AJ96" s="212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93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3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3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2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89">
        <f>IFERROR(AM98,0)</f>
        <v>0</v>
      </c>
      <c r="AF98" s="190"/>
      <c r="AG98" s="214"/>
      <c r="AH98" s="189">
        <f>IFERROR(AN98,0)</f>
        <v>0</v>
      </c>
      <c r="AI98" s="191"/>
      <c r="AJ98" s="214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96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92" t="s">
        <v>11</v>
      </c>
      <c r="AF99" s="194" t="s">
        <v>12</v>
      </c>
      <c r="AG99" s="211" t="s">
        <v>84</v>
      </c>
      <c r="AH99" s="196" t="s">
        <v>11</v>
      </c>
      <c r="AI99" s="197" t="s">
        <v>13</v>
      </c>
      <c r="AJ99" s="211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93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93"/>
      <c r="AF100" s="195"/>
      <c r="AG100" s="211"/>
      <c r="AH100" s="193"/>
      <c r="AI100" s="198"/>
      <c r="AJ100" s="211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93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93"/>
      <c r="AF101" s="195"/>
      <c r="AG101" s="211"/>
      <c r="AH101" s="193"/>
      <c r="AI101" s="198"/>
      <c r="AJ101" s="211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93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93"/>
      <c r="AF102" s="195"/>
      <c r="AG102" s="212"/>
      <c r="AH102" s="193"/>
      <c r="AI102" s="198"/>
      <c r="AJ102" s="212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93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3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3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2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89">
        <f>IFERROR(AM104,0)</f>
        <v>0</v>
      </c>
      <c r="AF104" s="190"/>
      <c r="AG104" s="214"/>
      <c r="AH104" s="189">
        <f>IFERROR(AN104,0)</f>
        <v>0</v>
      </c>
      <c r="AI104" s="191"/>
      <c r="AJ104" s="214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96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92" t="s">
        <v>11</v>
      </c>
      <c r="AF105" s="194" t="s">
        <v>12</v>
      </c>
      <c r="AG105" s="211" t="s">
        <v>84</v>
      </c>
      <c r="AH105" s="196" t="s">
        <v>11</v>
      </c>
      <c r="AI105" s="197" t="s">
        <v>13</v>
      </c>
      <c r="AJ105" s="211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93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93"/>
      <c r="AF106" s="195"/>
      <c r="AG106" s="211"/>
      <c r="AH106" s="193"/>
      <c r="AI106" s="198"/>
      <c r="AJ106" s="211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93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93"/>
      <c r="AF107" s="195"/>
      <c r="AG107" s="211"/>
      <c r="AH107" s="193"/>
      <c r="AI107" s="198"/>
      <c r="AJ107" s="211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93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93"/>
      <c r="AF108" s="195"/>
      <c r="AG108" s="212"/>
      <c r="AH108" s="193"/>
      <c r="AI108" s="198"/>
      <c r="AJ108" s="212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93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3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3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2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89">
        <f>IFERROR(AM110,0)</f>
        <v>0</v>
      </c>
      <c r="AF110" s="190"/>
      <c r="AG110" s="214"/>
      <c r="AH110" s="189">
        <f>IFERROR(AN110,0)</f>
        <v>0</v>
      </c>
      <c r="AI110" s="191"/>
      <c r="AJ110" s="214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96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92" t="s">
        <v>11</v>
      </c>
      <c r="AF111" s="194" t="s">
        <v>12</v>
      </c>
      <c r="AG111" s="211" t="s">
        <v>84</v>
      </c>
      <c r="AH111" s="196" t="s">
        <v>11</v>
      </c>
      <c r="AI111" s="197" t="s">
        <v>13</v>
      </c>
      <c r="AJ111" s="211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93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93"/>
      <c r="AF112" s="195"/>
      <c r="AG112" s="211"/>
      <c r="AH112" s="193"/>
      <c r="AI112" s="198"/>
      <c r="AJ112" s="211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93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93"/>
      <c r="AF113" s="195"/>
      <c r="AG113" s="211"/>
      <c r="AH113" s="193"/>
      <c r="AI113" s="198"/>
      <c r="AJ113" s="211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93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93"/>
      <c r="AF114" s="195"/>
      <c r="AG114" s="212"/>
      <c r="AH114" s="193"/>
      <c r="AI114" s="198"/>
      <c r="AJ114" s="212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93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3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3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2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89">
        <f>IFERROR(AM116,0)</f>
        <v>0</v>
      </c>
      <c r="AF116" s="190"/>
      <c r="AG116" s="214"/>
      <c r="AH116" s="189">
        <f>IFERROR(AN116,0)</f>
        <v>0</v>
      </c>
      <c r="AI116" s="191"/>
      <c r="AJ116" s="214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96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24" t="s">
        <v>11</v>
      </c>
      <c r="AF117" s="226" t="s">
        <v>12</v>
      </c>
      <c r="AG117" s="273" t="s">
        <v>84</v>
      </c>
      <c r="AH117" s="224" t="s">
        <v>11</v>
      </c>
      <c r="AI117" s="226" t="s">
        <v>13</v>
      </c>
      <c r="AJ117" s="27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93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25"/>
      <c r="AF118" s="227"/>
      <c r="AG118" s="211"/>
      <c r="AH118" s="225"/>
      <c r="AI118" s="227"/>
      <c r="AJ118" s="211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93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25"/>
      <c r="AF119" s="227"/>
      <c r="AG119" s="211"/>
      <c r="AH119" s="225"/>
      <c r="AI119" s="227"/>
      <c r="AJ119" s="211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93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92"/>
      <c r="AF120" s="228"/>
      <c r="AG120" s="212"/>
      <c r="AH120" s="192"/>
      <c r="AI120" s="228"/>
      <c r="AJ120" s="212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93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3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3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2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89">
        <f>IFERROR(AM122,0)</f>
        <v>0</v>
      </c>
      <c r="AF122" s="190"/>
      <c r="AG122" s="214"/>
      <c r="AH122" s="189">
        <f>IFERROR(AN122,0)</f>
        <v>0</v>
      </c>
      <c r="AI122" s="191"/>
      <c r="AJ122" s="214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96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92" t="s">
        <v>11</v>
      </c>
      <c r="AF123" s="194" t="s">
        <v>12</v>
      </c>
      <c r="AG123" s="211" t="s">
        <v>84</v>
      </c>
      <c r="AH123" s="196" t="s">
        <v>11</v>
      </c>
      <c r="AI123" s="197" t="s">
        <v>13</v>
      </c>
      <c r="AJ123" s="211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93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93"/>
      <c r="AF124" s="195"/>
      <c r="AG124" s="211"/>
      <c r="AH124" s="193"/>
      <c r="AI124" s="198"/>
      <c r="AJ124" s="211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93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93"/>
      <c r="AF125" s="195"/>
      <c r="AG125" s="211"/>
      <c r="AH125" s="193"/>
      <c r="AI125" s="198"/>
      <c r="AJ125" s="211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93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93"/>
      <c r="AF126" s="195"/>
      <c r="AG126" s="212"/>
      <c r="AH126" s="193"/>
      <c r="AI126" s="198"/>
      <c r="AJ126" s="212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93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3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3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2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89">
        <f>IFERROR(AM128,0)</f>
        <v>0</v>
      </c>
      <c r="AF128" s="190"/>
      <c r="AG128" s="214"/>
      <c r="AH128" s="189">
        <f>IFERROR(AN128,0)</f>
        <v>0</v>
      </c>
      <c r="AI128" s="191"/>
      <c r="AJ128" s="214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96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92" t="s">
        <v>11</v>
      </c>
      <c r="AF129" s="194" t="s">
        <v>12</v>
      </c>
      <c r="AG129" s="211" t="s">
        <v>84</v>
      </c>
      <c r="AH129" s="196" t="s">
        <v>11</v>
      </c>
      <c r="AI129" s="197" t="s">
        <v>13</v>
      </c>
      <c r="AJ129" s="211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93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93"/>
      <c r="AF130" s="195"/>
      <c r="AG130" s="211"/>
      <c r="AH130" s="193"/>
      <c r="AI130" s="198"/>
      <c r="AJ130" s="211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93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93"/>
      <c r="AF131" s="195"/>
      <c r="AG131" s="211"/>
      <c r="AH131" s="193"/>
      <c r="AI131" s="198"/>
      <c r="AJ131" s="211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93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93"/>
      <c r="AF132" s="195"/>
      <c r="AG132" s="212"/>
      <c r="AH132" s="193"/>
      <c r="AI132" s="198"/>
      <c r="AJ132" s="212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93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3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3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2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89">
        <f>IFERROR(AM134,0)</f>
        <v>0</v>
      </c>
      <c r="AF134" s="190"/>
      <c r="AG134" s="214"/>
      <c r="AH134" s="189">
        <f>IFERROR(AN134,0)</f>
        <v>0</v>
      </c>
      <c r="AI134" s="191"/>
      <c r="AJ134" s="214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9"/>
      <c r="AF135" s="229"/>
      <c r="AG135" s="92"/>
      <c r="AH135" s="229"/>
      <c r="AI135" s="229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0"/>
      <c r="AA136" s="231"/>
      <c r="AB136" s="231"/>
      <c r="AC136" s="231"/>
      <c r="AD136" s="232"/>
      <c r="AE136" s="264" t="s">
        <v>4</v>
      </c>
      <c r="AF136" s="265"/>
      <c r="AG136" s="266"/>
      <c r="AH136" s="280" t="s">
        <v>5</v>
      </c>
      <c r="AI136" s="281"/>
      <c r="AJ136" s="282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40" t="s">
        <v>45</v>
      </c>
      <c r="AD137" s="241"/>
      <c r="AE137" s="261">
        <f>AE19+AE25+AE31+AE37+AE43+AE49+AE55+AE61+AE67+AE73+AE79+AE85+AE91+AE97+AE103+AE109+AE115+AE121+AE127+AE133</f>
        <v>260</v>
      </c>
      <c r="AF137" s="262"/>
      <c r="AG137" s="263"/>
      <c r="AH137" s="267">
        <f>AH19+AH25+AH31+AH37+AH43+AH49+AH55+AH61+AH67+AH73+AH79+AH85+AH91+AH97+AH103+AH109+AH115+AH121+AH127+AH133</f>
        <v>260</v>
      </c>
      <c r="AI137" s="268"/>
      <c r="AJ137" s="269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40" t="s">
        <v>46</v>
      </c>
      <c r="AD138" s="241"/>
      <c r="AE138" s="261">
        <f>AF19+AF25+AF31+AF37+AF43+AF49+AF55+AF61+AF67+AF73+AF79+AF85+AF91+AF97+AF103+AF109+AF115+AF121+AF127+AF133</f>
        <v>85</v>
      </c>
      <c r="AF138" s="262"/>
      <c r="AG138" s="263"/>
      <c r="AH138" s="267">
        <f>AI19+AI25+AI31+AI37+AI43+AI49+AI55+AI61+AI67+AI73+AI79+AI85+AI91+AI97+AI103+AI109+AI115+AI121+AI127+AI133</f>
        <v>83</v>
      </c>
      <c r="AI138" s="268"/>
      <c r="AJ138" s="269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40" t="s">
        <v>47</v>
      </c>
      <c r="AD139" s="241"/>
      <c r="AE139" s="258">
        <f>ROUND(AE138/AE137,4)</f>
        <v>0.32690000000000002</v>
      </c>
      <c r="AF139" s="259"/>
      <c r="AG139" s="260"/>
      <c r="AH139" s="270">
        <f>ROUND(AH138/AH137,4)</f>
        <v>0.31919999999999998</v>
      </c>
      <c r="AI139" s="271"/>
      <c r="AJ139" s="272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6" t="s">
        <v>107</v>
      </c>
      <c r="AA140" s="237"/>
      <c r="AB140" s="237"/>
      <c r="AC140" s="237"/>
      <c r="AD140" s="238"/>
      <c r="AE140" s="252">
        <f>ROUND(AE139,3)</f>
        <v>0.32700000000000001</v>
      </c>
      <c r="AF140" s="253"/>
      <c r="AG140" s="254"/>
      <c r="AH140" s="242">
        <f>ROUND(AH139,3)</f>
        <v>0.31900000000000001</v>
      </c>
      <c r="AI140" s="243"/>
      <c r="AJ140" s="244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9" t="s">
        <v>48</v>
      </c>
      <c r="AB141" s="239"/>
      <c r="AC141" s="239"/>
      <c r="AD141" s="82"/>
      <c r="AE141" s="255"/>
      <c r="AF141" s="256"/>
      <c r="AG141" s="257"/>
      <c r="AH141" s="245"/>
      <c r="AI141" s="246"/>
      <c r="AJ141" s="247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3" t="s">
        <v>44</v>
      </c>
      <c r="AA142" s="234"/>
      <c r="AB142" s="234"/>
      <c r="AC142" s="234"/>
      <c r="AD142" s="235"/>
      <c r="AE142" s="249" t="str">
        <f>IF(AE140&gt;=0.285,"クリア","休暇不足")</f>
        <v>クリア</v>
      </c>
      <c r="AF142" s="250"/>
      <c r="AG142" s="251"/>
      <c r="AH142" s="248" t="str">
        <f>IF(AH140&gt;=0.285,"達成","未達成")</f>
        <v>達成</v>
      </c>
      <c r="AI142" s="234"/>
      <c r="AJ142" s="235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1714" priority="2714" operator="containsText" text="日">
      <formula>NOT(ISERROR(SEARCH("日",C11)))</formula>
    </cfRule>
    <cfRule type="containsText" dxfId="1713" priority="2715" operator="containsText" text="土">
      <formula>NOT(ISERROR(SEARCH("土",C11)))</formula>
    </cfRule>
  </conditionalFormatting>
  <conditionalFormatting sqref="C19:AD19">
    <cfRule type="containsText" dxfId="1712" priority="2706" operator="containsText" text="正月">
      <formula>NOT(ISERROR(SEARCH("正月",C19)))</formula>
    </cfRule>
    <cfRule type="containsText" dxfId="1711" priority="2713" operator="containsText" text="夏休">
      <formula>NOT(ISERROR(SEARCH("夏休",C19)))</formula>
    </cfRule>
  </conditionalFormatting>
  <conditionalFormatting sqref="C20:AD20">
    <cfRule type="containsText" dxfId="1710" priority="2703" operator="containsText" text="正月">
      <formula>NOT(ISERROR(SEARCH("正月",C20)))</formula>
    </cfRule>
    <cfRule type="containsText" dxfId="1709" priority="2704" operator="containsText" text="夏休">
      <formula>NOT(ISERROR(SEARCH("夏休",C20)))</formula>
    </cfRule>
  </conditionalFormatting>
  <conditionalFormatting sqref="C59:AD59">
    <cfRule type="containsText" dxfId="1708" priority="2601" operator="containsText" text="日">
      <formula>NOT(ISERROR(SEARCH("日",C59)))</formula>
    </cfRule>
    <cfRule type="containsText" dxfId="1707" priority="2602" operator="containsText" text="土">
      <formula>NOT(ISERROR(SEARCH("土",C59)))</formula>
    </cfRule>
  </conditionalFormatting>
  <conditionalFormatting sqref="C95:AD95">
    <cfRule type="containsText" dxfId="1706" priority="2566" operator="containsText" text="日">
      <formula>NOT(ISERROR(SEARCH("日",C95)))</formula>
    </cfRule>
    <cfRule type="containsText" dxfId="1705" priority="2567" operator="containsText" text="土">
      <formula>NOT(ISERROR(SEARCH("土",C95)))</formula>
    </cfRule>
  </conditionalFormatting>
  <conditionalFormatting sqref="C125:AD125">
    <cfRule type="containsText" dxfId="1704" priority="2546" operator="containsText" text="日">
      <formula>NOT(ISERROR(SEARCH("日",C125)))</formula>
    </cfRule>
    <cfRule type="containsText" dxfId="1703" priority="2547" operator="containsText" text="土">
      <formula>NOT(ISERROR(SEARCH("土",C125)))</formula>
    </cfRule>
  </conditionalFormatting>
  <conditionalFormatting sqref="C19:AD20">
    <cfRule type="containsText" dxfId="1702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701" priority="1803">
      <formula>IF(COUNTIF(C18,"*日*"),TRUE,FALSE)</formula>
    </cfRule>
  </conditionalFormatting>
  <conditionalFormatting sqref="C23:AD23">
    <cfRule type="containsText" dxfId="1700" priority="1801" operator="containsText" text="日">
      <formula>NOT(ISERROR(SEARCH("日",C23)))</formula>
    </cfRule>
    <cfRule type="containsText" dxfId="1699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698" priority="1799">
      <formula>IF(COUNTIF(C24,"*日*"),TRUE,FALSE)</formula>
    </cfRule>
  </conditionalFormatting>
  <conditionalFormatting sqref="C29:AD29">
    <cfRule type="containsText" dxfId="1697" priority="1797" operator="containsText" text="日">
      <formula>NOT(ISERROR(SEARCH("日",C29)))</formula>
    </cfRule>
    <cfRule type="containsText" dxfId="1696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695" priority="1795">
      <formula>IF(COUNTIF(C30,"*日*"),TRUE,FALSE)</formula>
    </cfRule>
  </conditionalFormatting>
  <conditionalFormatting sqref="C35:AD35">
    <cfRule type="containsText" dxfId="1694" priority="1793" operator="containsText" text="日">
      <formula>NOT(ISERROR(SEARCH("日",C35)))</formula>
    </cfRule>
    <cfRule type="containsText" dxfId="1693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692" priority="1791">
      <formula>IF(COUNTIF(C36,"*日*"),TRUE,FALSE)</formula>
    </cfRule>
  </conditionalFormatting>
  <conditionalFormatting sqref="C41:AD41">
    <cfRule type="containsText" dxfId="1691" priority="1789" operator="containsText" text="日">
      <formula>NOT(ISERROR(SEARCH("日",C41)))</formula>
    </cfRule>
    <cfRule type="containsText" dxfId="1690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689" priority="1787">
      <formula>IF(COUNTIF(C42,"*日*"),TRUE,FALSE)</formula>
    </cfRule>
  </conditionalFormatting>
  <conditionalFormatting sqref="C47:AD47">
    <cfRule type="containsText" dxfId="1688" priority="1785" operator="containsText" text="日">
      <formula>NOT(ISERROR(SEARCH("日",C47)))</formula>
    </cfRule>
    <cfRule type="containsText" dxfId="1687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686" priority="1783">
      <formula>IF(COUNTIF(C48,"*日*"),TRUE,FALSE)</formula>
    </cfRule>
  </conditionalFormatting>
  <conditionalFormatting sqref="C53:AD53">
    <cfRule type="containsText" dxfId="1685" priority="1781" operator="containsText" text="日">
      <formula>NOT(ISERROR(SEARCH("日",C53)))</formula>
    </cfRule>
    <cfRule type="containsText" dxfId="1684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83" priority="1779">
      <formula>IF(COUNTIF(C54,"*日*"),TRUE,FALSE)</formula>
    </cfRule>
  </conditionalFormatting>
  <conditionalFormatting sqref="C59:AD59">
    <cfRule type="expression" dxfId="1682" priority="1778">
      <formula>IF(COUNTIF(C60,"*日*"),TRUE,FALSE)</formula>
    </cfRule>
  </conditionalFormatting>
  <conditionalFormatting sqref="C65:AD65">
    <cfRule type="containsText" dxfId="1681" priority="1776" operator="containsText" text="日">
      <formula>NOT(ISERROR(SEARCH("日",C65)))</formula>
    </cfRule>
    <cfRule type="containsText" dxfId="1680" priority="1777" operator="containsText" text="土">
      <formula>NOT(ISERROR(SEARCH("土",C65)))</formula>
    </cfRule>
  </conditionalFormatting>
  <conditionalFormatting sqref="C65:AD65">
    <cfRule type="expression" dxfId="1679" priority="1775">
      <formula>IF(COUNTIF(C66,"*日*"),TRUE,FALSE)</formula>
    </cfRule>
  </conditionalFormatting>
  <conditionalFormatting sqref="C71:AD71">
    <cfRule type="containsText" dxfId="1678" priority="1773" operator="containsText" text="日">
      <formula>NOT(ISERROR(SEARCH("日",C71)))</formula>
    </cfRule>
    <cfRule type="containsText" dxfId="1677" priority="1774" operator="containsText" text="土">
      <formula>NOT(ISERROR(SEARCH("土",C71)))</formula>
    </cfRule>
  </conditionalFormatting>
  <conditionalFormatting sqref="C71:AD71">
    <cfRule type="expression" dxfId="1676" priority="1772">
      <formula>IF(COUNTIF(C72,"*日*"),TRUE,FALSE)</formula>
    </cfRule>
  </conditionalFormatting>
  <conditionalFormatting sqref="C77:AD77">
    <cfRule type="containsText" dxfId="1675" priority="1770" operator="containsText" text="日">
      <formula>NOT(ISERROR(SEARCH("日",C77)))</formula>
    </cfRule>
    <cfRule type="containsText" dxfId="1674" priority="1771" operator="containsText" text="土">
      <formula>NOT(ISERROR(SEARCH("土",C77)))</formula>
    </cfRule>
  </conditionalFormatting>
  <conditionalFormatting sqref="C77:AD77">
    <cfRule type="expression" dxfId="1673" priority="1769">
      <formula>IF(COUNTIF(C78,"*日*"),TRUE,FALSE)</formula>
    </cfRule>
  </conditionalFormatting>
  <conditionalFormatting sqref="C83:AD83">
    <cfRule type="containsText" dxfId="1672" priority="1767" operator="containsText" text="日">
      <formula>NOT(ISERROR(SEARCH("日",C83)))</formula>
    </cfRule>
    <cfRule type="containsText" dxfId="1671" priority="1768" operator="containsText" text="土">
      <formula>NOT(ISERROR(SEARCH("土",C83)))</formula>
    </cfRule>
  </conditionalFormatting>
  <conditionalFormatting sqref="C83:AD83">
    <cfRule type="expression" dxfId="1670" priority="1766">
      <formula>IF(COUNTIF(C84,"*日*"),TRUE,FALSE)</formula>
    </cfRule>
  </conditionalFormatting>
  <conditionalFormatting sqref="C89:AD89">
    <cfRule type="containsText" dxfId="1669" priority="1764" operator="containsText" text="日">
      <formula>NOT(ISERROR(SEARCH("日",C89)))</formula>
    </cfRule>
    <cfRule type="containsText" dxfId="1668" priority="1765" operator="containsText" text="土">
      <formula>NOT(ISERROR(SEARCH("土",C89)))</formula>
    </cfRule>
  </conditionalFormatting>
  <conditionalFormatting sqref="C89:AD89">
    <cfRule type="expression" dxfId="1667" priority="1763">
      <formula>IF(COUNTIF(C90,"*日*"),TRUE,FALSE)</formula>
    </cfRule>
  </conditionalFormatting>
  <conditionalFormatting sqref="C95:AD95">
    <cfRule type="expression" dxfId="1666" priority="1762">
      <formula>IF(COUNTIF(C96,"*日*"),TRUE,FALSE)</formula>
    </cfRule>
  </conditionalFormatting>
  <conditionalFormatting sqref="C101:AD101">
    <cfRule type="containsText" dxfId="1665" priority="1760" operator="containsText" text="日">
      <formula>NOT(ISERROR(SEARCH("日",C101)))</formula>
    </cfRule>
    <cfRule type="containsText" dxfId="1664" priority="1761" operator="containsText" text="土">
      <formula>NOT(ISERROR(SEARCH("土",C101)))</formula>
    </cfRule>
  </conditionalFormatting>
  <conditionalFormatting sqref="C101:AD101">
    <cfRule type="expression" dxfId="1663" priority="1759">
      <formula>IF(COUNTIF(C102,"*日*"),TRUE,FALSE)</formula>
    </cfRule>
  </conditionalFormatting>
  <conditionalFormatting sqref="C107:AD107">
    <cfRule type="containsText" dxfId="1662" priority="1757" operator="containsText" text="日">
      <formula>NOT(ISERROR(SEARCH("日",C107)))</formula>
    </cfRule>
    <cfRule type="containsText" dxfId="1661" priority="1758" operator="containsText" text="土">
      <formula>NOT(ISERROR(SEARCH("土",C107)))</formula>
    </cfRule>
  </conditionalFormatting>
  <conditionalFormatting sqref="C107:AD107">
    <cfRule type="expression" dxfId="1660" priority="1756">
      <formula>IF(COUNTIF(C108,"*日*"),TRUE,FALSE)</formula>
    </cfRule>
  </conditionalFormatting>
  <conditionalFormatting sqref="C113:AD113">
    <cfRule type="containsText" dxfId="1659" priority="1754" operator="containsText" text="日">
      <formula>NOT(ISERROR(SEARCH("日",C113)))</formula>
    </cfRule>
    <cfRule type="containsText" dxfId="1658" priority="1755" operator="containsText" text="土">
      <formula>NOT(ISERROR(SEARCH("土",C113)))</formula>
    </cfRule>
  </conditionalFormatting>
  <conditionalFormatting sqref="C113:AD113">
    <cfRule type="expression" dxfId="1657" priority="1753">
      <formula>IF(COUNTIF(C114,"*日*"),TRUE,FALSE)</formula>
    </cfRule>
  </conditionalFormatting>
  <conditionalFormatting sqref="C119:AD119">
    <cfRule type="containsText" dxfId="1656" priority="1751" operator="containsText" text="日">
      <formula>NOT(ISERROR(SEARCH("日",C119)))</formula>
    </cfRule>
    <cfRule type="containsText" dxfId="1655" priority="1752" operator="containsText" text="土">
      <formula>NOT(ISERROR(SEARCH("土",C119)))</formula>
    </cfRule>
  </conditionalFormatting>
  <conditionalFormatting sqref="C119:AD119">
    <cfRule type="expression" dxfId="1654" priority="1750">
      <formula>IF(COUNTIF(C120,"*日*"),TRUE,FALSE)</formula>
    </cfRule>
  </conditionalFormatting>
  <conditionalFormatting sqref="C125:AD125">
    <cfRule type="expression" dxfId="1653" priority="1749">
      <formula>IF(COUNTIF(C126,"*日*"),TRUE,FALSE)</formula>
    </cfRule>
  </conditionalFormatting>
  <conditionalFormatting sqref="C131:AD131">
    <cfRule type="containsText" dxfId="1652" priority="1747" operator="containsText" text="日">
      <formula>NOT(ISERROR(SEARCH("日",C131)))</formula>
    </cfRule>
    <cfRule type="containsText" dxfId="1651" priority="1748" operator="containsText" text="土">
      <formula>NOT(ISERROR(SEARCH("土",C131)))</formula>
    </cfRule>
  </conditionalFormatting>
  <conditionalFormatting sqref="C131:AD131">
    <cfRule type="expression" dxfId="1650" priority="1746">
      <formula>IF(COUNTIF(C132,"*日*"),TRUE,FALSE)</formula>
    </cfRule>
  </conditionalFormatting>
  <conditionalFormatting sqref="C25:AD25">
    <cfRule type="containsText" dxfId="1649" priority="300" operator="containsText" text="正月">
      <formula>NOT(ISERROR(SEARCH("正月",C25)))</formula>
    </cfRule>
    <cfRule type="containsText" dxfId="1648" priority="307" operator="containsText" text="夏休">
      <formula>NOT(ISERROR(SEARCH("夏休",C25)))</formula>
    </cfRule>
  </conditionalFormatting>
  <conditionalFormatting sqref="C26:AD26">
    <cfRule type="containsText" dxfId="1647" priority="297" operator="containsText" text="正月">
      <formula>NOT(ISERROR(SEARCH("正月",C26)))</formula>
    </cfRule>
    <cfRule type="containsText" dxfId="1646" priority="298" operator="containsText" text="夏休">
      <formula>NOT(ISERROR(SEARCH("夏休",C26)))</formula>
    </cfRule>
  </conditionalFormatting>
  <conditionalFormatting sqref="C25:AD26">
    <cfRule type="containsText" dxfId="1645" priority="295" operator="containsText" text="休日">
      <formula>NOT(ISERROR(SEARCH("休日",C25)))</formula>
    </cfRule>
  </conditionalFormatting>
  <conditionalFormatting sqref="C31:AD31">
    <cfRule type="containsText" dxfId="1644" priority="286" operator="containsText" text="正月">
      <formula>NOT(ISERROR(SEARCH("正月",C31)))</formula>
    </cfRule>
    <cfRule type="containsText" dxfId="1643" priority="293" operator="containsText" text="夏休">
      <formula>NOT(ISERROR(SEARCH("夏休",C31)))</formula>
    </cfRule>
  </conditionalFormatting>
  <conditionalFormatting sqref="C32:AD32">
    <cfRule type="containsText" dxfId="1642" priority="283" operator="containsText" text="正月">
      <formula>NOT(ISERROR(SEARCH("正月",C32)))</formula>
    </cfRule>
    <cfRule type="containsText" dxfId="1641" priority="284" operator="containsText" text="夏休">
      <formula>NOT(ISERROR(SEARCH("夏休",C32)))</formula>
    </cfRule>
  </conditionalFormatting>
  <conditionalFormatting sqref="C31:AD32">
    <cfRule type="containsText" dxfId="1640" priority="281" operator="containsText" text="休日">
      <formula>NOT(ISERROR(SEARCH("休日",C31)))</formula>
    </cfRule>
  </conditionalFormatting>
  <conditionalFormatting sqref="C37:AD37">
    <cfRule type="containsText" dxfId="1639" priority="272" operator="containsText" text="正月">
      <formula>NOT(ISERROR(SEARCH("正月",C37)))</formula>
    </cfRule>
    <cfRule type="containsText" dxfId="1638" priority="279" operator="containsText" text="夏休">
      <formula>NOT(ISERROR(SEARCH("夏休",C37)))</formula>
    </cfRule>
  </conditionalFormatting>
  <conditionalFormatting sqref="C38:AD38">
    <cfRule type="containsText" dxfId="1637" priority="269" operator="containsText" text="正月">
      <formula>NOT(ISERROR(SEARCH("正月",C38)))</formula>
    </cfRule>
    <cfRule type="containsText" dxfId="1636" priority="270" operator="containsText" text="夏休">
      <formula>NOT(ISERROR(SEARCH("夏休",C38)))</formula>
    </cfRule>
  </conditionalFormatting>
  <conditionalFormatting sqref="C37:AD38">
    <cfRule type="containsText" dxfId="1635" priority="267" operator="containsText" text="休日">
      <formula>NOT(ISERROR(SEARCH("休日",C37)))</formula>
    </cfRule>
  </conditionalFormatting>
  <conditionalFormatting sqref="C43:AD43">
    <cfRule type="containsText" dxfId="1634" priority="258" operator="containsText" text="正月">
      <formula>NOT(ISERROR(SEARCH("正月",C43)))</formula>
    </cfRule>
    <cfRule type="containsText" dxfId="1633" priority="265" operator="containsText" text="夏休">
      <formula>NOT(ISERROR(SEARCH("夏休",C43)))</formula>
    </cfRule>
  </conditionalFormatting>
  <conditionalFormatting sqref="C44:AD44">
    <cfRule type="containsText" dxfId="1632" priority="255" operator="containsText" text="正月">
      <formula>NOT(ISERROR(SEARCH("正月",C44)))</formula>
    </cfRule>
    <cfRule type="containsText" dxfId="1631" priority="256" operator="containsText" text="夏休">
      <formula>NOT(ISERROR(SEARCH("夏休",C44)))</formula>
    </cfRule>
  </conditionalFormatting>
  <conditionalFormatting sqref="C43:AD44">
    <cfRule type="containsText" dxfId="1630" priority="253" operator="containsText" text="休日">
      <formula>NOT(ISERROR(SEARCH("休日",C43)))</formula>
    </cfRule>
  </conditionalFormatting>
  <conditionalFormatting sqref="C49:AD49">
    <cfRule type="containsText" dxfId="1629" priority="244" operator="containsText" text="正月">
      <formula>NOT(ISERROR(SEARCH("正月",C49)))</formula>
    </cfRule>
    <cfRule type="containsText" dxfId="1628" priority="251" operator="containsText" text="夏休">
      <formula>NOT(ISERROR(SEARCH("夏休",C49)))</formula>
    </cfRule>
  </conditionalFormatting>
  <conditionalFormatting sqref="C50:AD50">
    <cfRule type="containsText" dxfId="1627" priority="241" operator="containsText" text="正月">
      <formula>NOT(ISERROR(SEARCH("正月",C50)))</formula>
    </cfRule>
    <cfRule type="containsText" dxfId="1626" priority="242" operator="containsText" text="夏休">
      <formula>NOT(ISERROR(SEARCH("夏休",C50)))</formula>
    </cfRule>
  </conditionalFormatting>
  <conditionalFormatting sqref="C49:AD50">
    <cfRule type="containsText" dxfId="1625" priority="239" operator="containsText" text="休日">
      <formula>NOT(ISERROR(SEARCH("休日",C49)))</formula>
    </cfRule>
  </conditionalFormatting>
  <conditionalFormatting sqref="C55:AD55">
    <cfRule type="containsText" dxfId="1624" priority="230" operator="containsText" text="正月">
      <formula>NOT(ISERROR(SEARCH("正月",C55)))</formula>
    </cfRule>
    <cfRule type="containsText" dxfId="1623" priority="237" operator="containsText" text="夏休">
      <formula>NOT(ISERROR(SEARCH("夏休",C55)))</formula>
    </cfRule>
  </conditionalFormatting>
  <conditionalFormatting sqref="C56:AD56">
    <cfRule type="containsText" dxfId="1622" priority="227" operator="containsText" text="正月">
      <formula>NOT(ISERROR(SEARCH("正月",C56)))</formula>
    </cfRule>
    <cfRule type="containsText" dxfId="1621" priority="228" operator="containsText" text="夏休">
      <formula>NOT(ISERROR(SEARCH("夏休",C56)))</formula>
    </cfRule>
  </conditionalFormatting>
  <conditionalFormatting sqref="C55:AD56">
    <cfRule type="containsText" dxfId="1620" priority="225" operator="containsText" text="休日">
      <formula>NOT(ISERROR(SEARCH("休日",C55)))</formula>
    </cfRule>
  </conditionalFormatting>
  <conditionalFormatting sqref="C61:AD61">
    <cfRule type="containsText" dxfId="1619" priority="216" operator="containsText" text="正月">
      <formula>NOT(ISERROR(SEARCH("正月",C61)))</formula>
    </cfRule>
    <cfRule type="containsText" dxfId="1618" priority="223" operator="containsText" text="夏休">
      <formula>NOT(ISERROR(SEARCH("夏休",C61)))</formula>
    </cfRule>
  </conditionalFormatting>
  <conditionalFormatting sqref="C62:AD62">
    <cfRule type="containsText" dxfId="1617" priority="213" operator="containsText" text="正月">
      <formula>NOT(ISERROR(SEARCH("正月",C62)))</formula>
    </cfRule>
    <cfRule type="containsText" dxfId="1616" priority="214" operator="containsText" text="夏休">
      <formula>NOT(ISERROR(SEARCH("夏休",C62)))</formula>
    </cfRule>
  </conditionalFormatting>
  <conditionalFormatting sqref="C61:AD62">
    <cfRule type="containsText" dxfId="1615" priority="211" operator="containsText" text="休日">
      <formula>NOT(ISERROR(SEARCH("休日",C61)))</formula>
    </cfRule>
  </conditionalFormatting>
  <conditionalFormatting sqref="C67:AD67">
    <cfRule type="containsText" dxfId="1614" priority="202" operator="containsText" text="正月">
      <formula>NOT(ISERROR(SEARCH("正月",C67)))</formula>
    </cfRule>
    <cfRule type="containsText" dxfId="1613" priority="209" operator="containsText" text="夏休">
      <formula>NOT(ISERROR(SEARCH("夏休",C67)))</formula>
    </cfRule>
  </conditionalFormatting>
  <conditionalFormatting sqref="C68:AD68">
    <cfRule type="containsText" dxfId="1612" priority="199" operator="containsText" text="正月">
      <formula>NOT(ISERROR(SEARCH("正月",C68)))</formula>
    </cfRule>
    <cfRule type="containsText" dxfId="1611" priority="200" operator="containsText" text="夏休">
      <formula>NOT(ISERROR(SEARCH("夏休",C68)))</formula>
    </cfRule>
  </conditionalFormatting>
  <conditionalFormatting sqref="C67:AD68">
    <cfRule type="containsText" dxfId="1610" priority="197" operator="containsText" text="休日">
      <formula>NOT(ISERROR(SEARCH("休日",C67)))</formula>
    </cfRule>
  </conditionalFormatting>
  <conditionalFormatting sqref="C73:AD73">
    <cfRule type="containsText" dxfId="1609" priority="188" operator="containsText" text="正月">
      <formula>NOT(ISERROR(SEARCH("正月",C73)))</formula>
    </cfRule>
    <cfRule type="containsText" dxfId="1608" priority="195" operator="containsText" text="夏休">
      <formula>NOT(ISERROR(SEARCH("夏休",C73)))</formula>
    </cfRule>
  </conditionalFormatting>
  <conditionalFormatting sqref="C74:AD74">
    <cfRule type="containsText" dxfId="1607" priority="185" operator="containsText" text="正月">
      <formula>NOT(ISERROR(SEARCH("正月",C74)))</formula>
    </cfRule>
    <cfRule type="containsText" dxfId="1606" priority="186" operator="containsText" text="夏休">
      <formula>NOT(ISERROR(SEARCH("夏休",C74)))</formula>
    </cfRule>
  </conditionalFormatting>
  <conditionalFormatting sqref="C73:AD74">
    <cfRule type="containsText" dxfId="1605" priority="183" operator="containsText" text="休日">
      <formula>NOT(ISERROR(SEARCH("休日",C73)))</formula>
    </cfRule>
  </conditionalFormatting>
  <conditionalFormatting sqref="C79:AD79">
    <cfRule type="containsText" dxfId="1604" priority="174" operator="containsText" text="正月">
      <formula>NOT(ISERROR(SEARCH("正月",C79)))</formula>
    </cfRule>
    <cfRule type="containsText" dxfId="1603" priority="181" operator="containsText" text="夏休">
      <formula>NOT(ISERROR(SEARCH("夏休",C79)))</formula>
    </cfRule>
  </conditionalFormatting>
  <conditionalFormatting sqref="C80:AD80">
    <cfRule type="containsText" dxfId="1602" priority="171" operator="containsText" text="正月">
      <formula>NOT(ISERROR(SEARCH("正月",C80)))</formula>
    </cfRule>
    <cfRule type="containsText" dxfId="1601" priority="172" operator="containsText" text="夏休">
      <formula>NOT(ISERROR(SEARCH("夏休",C80)))</formula>
    </cfRule>
  </conditionalFormatting>
  <conditionalFormatting sqref="C79:AD80">
    <cfRule type="containsText" dxfId="1600" priority="169" operator="containsText" text="休日">
      <formula>NOT(ISERROR(SEARCH("休日",C79)))</formula>
    </cfRule>
  </conditionalFormatting>
  <conditionalFormatting sqref="C85:AD85">
    <cfRule type="containsText" dxfId="1599" priority="160" operator="containsText" text="正月">
      <formula>NOT(ISERROR(SEARCH("正月",C85)))</formula>
    </cfRule>
    <cfRule type="containsText" dxfId="1598" priority="167" operator="containsText" text="夏休">
      <formula>NOT(ISERROR(SEARCH("夏休",C85)))</formula>
    </cfRule>
  </conditionalFormatting>
  <conditionalFormatting sqref="C86:AD86">
    <cfRule type="containsText" dxfId="1597" priority="157" operator="containsText" text="正月">
      <formula>NOT(ISERROR(SEARCH("正月",C86)))</formula>
    </cfRule>
    <cfRule type="containsText" dxfId="1596" priority="158" operator="containsText" text="夏休">
      <formula>NOT(ISERROR(SEARCH("夏休",C86)))</formula>
    </cfRule>
  </conditionalFormatting>
  <conditionalFormatting sqref="C85:AD86">
    <cfRule type="containsText" dxfId="1595" priority="155" operator="containsText" text="休日">
      <formula>NOT(ISERROR(SEARCH("休日",C85)))</formula>
    </cfRule>
  </conditionalFormatting>
  <conditionalFormatting sqref="C91:AD91">
    <cfRule type="containsText" dxfId="1594" priority="146" operator="containsText" text="正月">
      <formula>NOT(ISERROR(SEARCH("正月",C91)))</formula>
    </cfRule>
    <cfRule type="containsText" dxfId="1593" priority="153" operator="containsText" text="夏休">
      <formula>NOT(ISERROR(SEARCH("夏休",C91)))</formula>
    </cfRule>
  </conditionalFormatting>
  <conditionalFormatting sqref="C92:AD92">
    <cfRule type="containsText" dxfId="1592" priority="143" operator="containsText" text="正月">
      <formula>NOT(ISERROR(SEARCH("正月",C92)))</formula>
    </cfRule>
    <cfRule type="containsText" dxfId="1591" priority="144" operator="containsText" text="夏休">
      <formula>NOT(ISERROR(SEARCH("夏休",C92)))</formula>
    </cfRule>
  </conditionalFormatting>
  <conditionalFormatting sqref="C91:AD92">
    <cfRule type="containsText" dxfId="1590" priority="141" operator="containsText" text="休日">
      <formula>NOT(ISERROR(SEARCH("休日",C91)))</formula>
    </cfRule>
  </conditionalFormatting>
  <conditionalFormatting sqref="C97:AD97">
    <cfRule type="containsText" dxfId="1589" priority="132" operator="containsText" text="正月">
      <formula>NOT(ISERROR(SEARCH("正月",C97)))</formula>
    </cfRule>
    <cfRule type="containsText" dxfId="1588" priority="139" operator="containsText" text="夏休">
      <formula>NOT(ISERROR(SEARCH("夏休",C97)))</formula>
    </cfRule>
  </conditionalFormatting>
  <conditionalFormatting sqref="C98:AD98">
    <cfRule type="containsText" dxfId="1587" priority="129" operator="containsText" text="正月">
      <formula>NOT(ISERROR(SEARCH("正月",C98)))</formula>
    </cfRule>
    <cfRule type="containsText" dxfId="1586" priority="130" operator="containsText" text="夏休">
      <formula>NOT(ISERROR(SEARCH("夏休",C98)))</formula>
    </cfRule>
  </conditionalFormatting>
  <conditionalFormatting sqref="C97:AD98">
    <cfRule type="containsText" dxfId="1585" priority="127" operator="containsText" text="休日">
      <formula>NOT(ISERROR(SEARCH("休日",C97)))</formula>
    </cfRule>
  </conditionalFormatting>
  <conditionalFormatting sqref="C103:AD103">
    <cfRule type="containsText" dxfId="1584" priority="118" operator="containsText" text="正月">
      <formula>NOT(ISERROR(SEARCH("正月",C103)))</formula>
    </cfRule>
    <cfRule type="containsText" dxfId="1583" priority="125" operator="containsText" text="夏休">
      <formula>NOT(ISERROR(SEARCH("夏休",C103)))</formula>
    </cfRule>
  </conditionalFormatting>
  <conditionalFormatting sqref="C104:AD104">
    <cfRule type="containsText" dxfId="1582" priority="115" operator="containsText" text="正月">
      <formula>NOT(ISERROR(SEARCH("正月",C104)))</formula>
    </cfRule>
    <cfRule type="containsText" dxfId="1581" priority="116" operator="containsText" text="夏休">
      <formula>NOT(ISERROR(SEARCH("夏休",C104)))</formula>
    </cfRule>
  </conditionalFormatting>
  <conditionalFormatting sqref="C103:AD104">
    <cfRule type="containsText" dxfId="1580" priority="113" operator="containsText" text="休日">
      <formula>NOT(ISERROR(SEARCH("休日",C103)))</formula>
    </cfRule>
  </conditionalFormatting>
  <conditionalFormatting sqref="C109:AD109">
    <cfRule type="containsText" dxfId="1579" priority="104" operator="containsText" text="正月">
      <formula>NOT(ISERROR(SEARCH("正月",C109)))</formula>
    </cfRule>
    <cfRule type="containsText" dxfId="1578" priority="111" operator="containsText" text="夏休">
      <formula>NOT(ISERROR(SEARCH("夏休",C109)))</formula>
    </cfRule>
  </conditionalFormatting>
  <conditionalFormatting sqref="C110:AD110">
    <cfRule type="containsText" dxfId="1577" priority="101" operator="containsText" text="正月">
      <formula>NOT(ISERROR(SEARCH("正月",C110)))</formula>
    </cfRule>
    <cfRule type="containsText" dxfId="1576" priority="102" operator="containsText" text="夏休">
      <formula>NOT(ISERROR(SEARCH("夏休",C110)))</formula>
    </cfRule>
  </conditionalFormatting>
  <conditionalFormatting sqref="C109:AD110">
    <cfRule type="containsText" dxfId="1575" priority="99" operator="containsText" text="休日">
      <formula>NOT(ISERROR(SEARCH("休日",C109)))</formula>
    </cfRule>
  </conditionalFormatting>
  <conditionalFormatting sqref="C115:AD115">
    <cfRule type="containsText" dxfId="1574" priority="90" operator="containsText" text="正月">
      <formula>NOT(ISERROR(SEARCH("正月",C115)))</formula>
    </cfRule>
    <cfRule type="containsText" dxfId="1573" priority="97" operator="containsText" text="夏休">
      <formula>NOT(ISERROR(SEARCH("夏休",C115)))</formula>
    </cfRule>
  </conditionalFormatting>
  <conditionalFormatting sqref="C116:AD116">
    <cfRule type="containsText" dxfId="1572" priority="87" operator="containsText" text="正月">
      <formula>NOT(ISERROR(SEARCH("正月",C116)))</formula>
    </cfRule>
    <cfRule type="containsText" dxfId="1571" priority="88" operator="containsText" text="夏休">
      <formula>NOT(ISERROR(SEARCH("夏休",C116)))</formula>
    </cfRule>
  </conditionalFormatting>
  <conditionalFormatting sqref="C115:AD116">
    <cfRule type="containsText" dxfId="1570" priority="85" operator="containsText" text="休日">
      <formula>NOT(ISERROR(SEARCH("休日",C115)))</formula>
    </cfRule>
  </conditionalFormatting>
  <conditionalFormatting sqref="C121:AD121">
    <cfRule type="containsText" dxfId="1569" priority="76" operator="containsText" text="正月">
      <formula>NOT(ISERROR(SEARCH("正月",C121)))</formula>
    </cfRule>
    <cfRule type="containsText" dxfId="1568" priority="83" operator="containsText" text="夏休">
      <formula>NOT(ISERROR(SEARCH("夏休",C121)))</formula>
    </cfRule>
  </conditionalFormatting>
  <conditionalFormatting sqref="C122:AD122">
    <cfRule type="containsText" dxfId="1567" priority="73" operator="containsText" text="正月">
      <formula>NOT(ISERROR(SEARCH("正月",C122)))</formula>
    </cfRule>
    <cfRule type="containsText" dxfId="1566" priority="74" operator="containsText" text="夏休">
      <formula>NOT(ISERROR(SEARCH("夏休",C122)))</formula>
    </cfRule>
  </conditionalFormatting>
  <conditionalFormatting sqref="C127:AD127">
    <cfRule type="containsText" dxfId="1565" priority="62" operator="containsText" text="正月">
      <formula>NOT(ISERROR(SEARCH("正月",C127)))</formula>
    </cfRule>
    <cfRule type="containsText" dxfId="1564" priority="69" operator="containsText" text="夏休">
      <formula>NOT(ISERROR(SEARCH("夏休",C127)))</formula>
    </cfRule>
  </conditionalFormatting>
  <conditionalFormatting sqref="C128:AD128">
    <cfRule type="containsText" dxfId="1563" priority="59" operator="containsText" text="正月">
      <formula>NOT(ISERROR(SEARCH("正月",C128)))</formula>
    </cfRule>
    <cfRule type="containsText" dxfId="1562" priority="60" operator="containsText" text="夏休">
      <formula>NOT(ISERROR(SEARCH("夏休",C128)))</formula>
    </cfRule>
  </conditionalFormatting>
  <conditionalFormatting sqref="C127:AD128">
    <cfRule type="containsText" dxfId="1561" priority="57" operator="containsText" text="休日">
      <formula>NOT(ISERROR(SEARCH("休日",C127)))</formula>
    </cfRule>
  </conditionalFormatting>
  <conditionalFormatting sqref="C133:AD133">
    <cfRule type="containsText" dxfId="1560" priority="48" operator="containsText" text="正月">
      <formula>NOT(ISERROR(SEARCH("正月",C133)))</formula>
    </cfRule>
    <cfRule type="containsText" dxfId="1559" priority="55" operator="containsText" text="夏休">
      <formula>NOT(ISERROR(SEARCH("夏休",C133)))</formula>
    </cfRule>
  </conditionalFormatting>
  <conditionalFormatting sqref="C134:AD134">
    <cfRule type="containsText" dxfId="1558" priority="45" operator="containsText" text="正月">
      <formula>NOT(ISERROR(SEARCH("正月",C134)))</formula>
    </cfRule>
    <cfRule type="containsText" dxfId="1557" priority="46" operator="containsText" text="夏休">
      <formula>NOT(ISERROR(SEARCH("夏休",C134)))</formula>
    </cfRule>
  </conditionalFormatting>
  <conditionalFormatting sqref="C133:AD134">
    <cfRule type="containsText" dxfId="1556" priority="43" operator="containsText" text="休日">
      <formula>NOT(ISERROR(SEARCH("休日",C133)))</formula>
    </cfRule>
  </conditionalFormatting>
  <conditionalFormatting sqref="AJ19:AJ20">
    <cfRule type="containsText" dxfId="1555" priority="40" operator="containsText" text="未達成">
      <formula>NOT(ISERROR(SEARCH("未達成",AJ19)))</formula>
    </cfRule>
  </conditionalFormatting>
  <conditionalFormatting sqref="AG19:AG20">
    <cfRule type="containsText" dxfId="1554" priority="39" operator="containsText" text="休暇不足">
      <formula>NOT(ISERROR(SEARCH("休暇不足",AG19)))</formula>
    </cfRule>
  </conditionalFormatting>
  <conditionalFormatting sqref="AJ25:AJ26">
    <cfRule type="containsText" dxfId="1553" priority="38" operator="containsText" text="未達成">
      <formula>NOT(ISERROR(SEARCH("未達成",AJ25)))</formula>
    </cfRule>
  </conditionalFormatting>
  <conditionalFormatting sqref="AG25:AG26">
    <cfRule type="containsText" dxfId="1552" priority="37" operator="containsText" text="休暇不足">
      <formula>NOT(ISERROR(SEARCH("休暇不足",AG25)))</formula>
    </cfRule>
  </conditionalFormatting>
  <conditionalFormatting sqref="AJ31:AJ32">
    <cfRule type="containsText" dxfId="1551" priority="36" operator="containsText" text="未達成">
      <formula>NOT(ISERROR(SEARCH("未達成",AJ31)))</formula>
    </cfRule>
  </conditionalFormatting>
  <conditionalFormatting sqref="AG31:AG32">
    <cfRule type="containsText" dxfId="1550" priority="35" operator="containsText" text="休暇不足">
      <formula>NOT(ISERROR(SEARCH("休暇不足",AG31)))</formula>
    </cfRule>
  </conditionalFormatting>
  <conditionalFormatting sqref="AJ37:AJ38">
    <cfRule type="containsText" dxfId="1549" priority="34" operator="containsText" text="未達成">
      <formula>NOT(ISERROR(SEARCH("未達成",AJ37)))</formula>
    </cfRule>
  </conditionalFormatting>
  <conditionalFormatting sqref="AG37:AG38">
    <cfRule type="containsText" dxfId="1548" priority="33" operator="containsText" text="休暇不足">
      <formula>NOT(ISERROR(SEARCH("休暇不足",AG37)))</formula>
    </cfRule>
  </conditionalFormatting>
  <conditionalFormatting sqref="AJ43:AJ44">
    <cfRule type="containsText" dxfId="1547" priority="32" operator="containsText" text="未達成">
      <formula>NOT(ISERROR(SEARCH("未達成",AJ43)))</formula>
    </cfRule>
  </conditionalFormatting>
  <conditionalFormatting sqref="AG43:AG44">
    <cfRule type="containsText" dxfId="1546" priority="31" operator="containsText" text="休暇不足">
      <formula>NOT(ISERROR(SEARCH("休暇不足",AG43)))</formula>
    </cfRule>
  </conditionalFormatting>
  <conditionalFormatting sqref="AJ49:AJ50">
    <cfRule type="containsText" dxfId="1545" priority="30" operator="containsText" text="未達成">
      <formula>NOT(ISERROR(SEARCH("未達成",AJ49)))</formula>
    </cfRule>
  </conditionalFormatting>
  <conditionalFormatting sqref="AG49:AG50">
    <cfRule type="containsText" dxfId="1544" priority="29" operator="containsText" text="休暇不足">
      <formula>NOT(ISERROR(SEARCH("休暇不足",AG49)))</formula>
    </cfRule>
  </conditionalFormatting>
  <conditionalFormatting sqref="AJ55:AJ56">
    <cfRule type="containsText" dxfId="1543" priority="28" operator="containsText" text="未達成">
      <formula>NOT(ISERROR(SEARCH("未達成",AJ55)))</formula>
    </cfRule>
  </conditionalFormatting>
  <conditionalFormatting sqref="AG55:AG56">
    <cfRule type="containsText" dxfId="1542" priority="27" operator="containsText" text="休暇不足">
      <formula>NOT(ISERROR(SEARCH("休暇不足",AG55)))</formula>
    </cfRule>
  </conditionalFormatting>
  <conditionalFormatting sqref="AJ61:AJ62">
    <cfRule type="containsText" dxfId="1541" priority="26" operator="containsText" text="未達成">
      <formula>NOT(ISERROR(SEARCH("未達成",AJ61)))</formula>
    </cfRule>
  </conditionalFormatting>
  <conditionalFormatting sqref="AG61:AG62">
    <cfRule type="containsText" dxfId="1540" priority="25" operator="containsText" text="休暇不足">
      <formula>NOT(ISERROR(SEARCH("休暇不足",AG61)))</formula>
    </cfRule>
  </conditionalFormatting>
  <conditionalFormatting sqref="AJ67:AJ68">
    <cfRule type="containsText" dxfId="1539" priority="24" operator="containsText" text="未達成">
      <formula>NOT(ISERROR(SEARCH("未達成",AJ67)))</formula>
    </cfRule>
  </conditionalFormatting>
  <conditionalFormatting sqref="AG67:AG68">
    <cfRule type="containsText" dxfId="1538" priority="23" operator="containsText" text="休暇不足">
      <formula>NOT(ISERROR(SEARCH("休暇不足",AG67)))</formula>
    </cfRule>
  </conditionalFormatting>
  <conditionalFormatting sqref="AJ73:AJ74">
    <cfRule type="containsText" dxfId="1537" priority="22" operator="containsText" text="未達成">
      <formula>NOT(ISERROR(SEARCH("未達成",AJ73)))</formula>
    </cfRule>
  </conditionalFormatting>
  <conditionalFormatting sqref="AG73:AG74">
    <cfRule type="containsText" dxfId="1536" priority="21" operator="containsText" text="休暇不足">
      <formula>NOT(ISERROR(SEARCH("休暇不足",AG73)))</formula>
    </cfRule>
  </conditionalFormatting>
  <conditionalFormatting sqref="AJ79:AJ80">
    <cfRule type="containsText" dxfId="1535" priority="20" operator="containsText" text="未達成">
      <formula>NOT(ISERROR(SEARCH("未達成",AJ79)))</formula>
    </cfRule>
  </conditionalFormatting>
  <conditionalFormatting sqref="AG79:AG80">
    <cfRule type="containsText" dxfId="1534" priority="19" operator="containsText" text="休暇不足">
      <formula>NOT(ISERROR(SEARCH("休暇不足",AG79)))</formula>
    </cfRule>
  </conditionalFormatting>
  <conditionalFormatting sqref="AJ85:AJ86">
    <cfRule type="containsText" dxfId="1533" priority="18" operator="containsText" text="未達成">
      <formula>NOT(ISERROR(SEARCH("未達成",AJ85)))</formula>
    </cfRule>
  </conditionalFormatting>
  <conditionalFormatting sqref="AG85:AG86">
    <cfRule type="containsText" dxfId="1532" priority="17" operator="containsText" text="休暇不足">
      <formula>NOT(ISERROR(SEARCH("休暇不足",AG85)))</formula>
    </cfRule>
  </conditionalFormatting>
  <conditionalFormatting sqref="AJ91:AJ92">
    <cfRule type="containsText" dxfId="1531" priority="16" operator="containsText" text="未達成">
      <formula>NOT(ISERROR(SEARCH("未達成",AJ91)))</formula>
    </cfRule>
  </conditionalFormatting>
  <conditionalFormatting sqref="AG91:AG92">
    <cfRule type="containsText" dxfId="1530" priority="15" operator="containsText" text="休暇不足">
      <formula>NOT(ISERROR(SEARCH("休暇不足",AG91)))</formula>
    </cfRule>
  </conditionalFormatting>
  <conditionalFormatting sqref="AJ97:AJ98">
    <cfRule type="containsText" dxfId="1529" priority="14" operator="containsText" text="未達成">
      <formula>NOT(ISERROR(SEARCH("未達成",AJ97)))</formula>
    </cfRule>
  </conditionalFormatting>
  <conditionalFormatting sqref="AG97:AG98">
    <cfRule type="containsText" dxfId="1528" priority="13" operator="containsText" text="休暇不足">
      <formula>NOT(ISERROR(SEARCH("休暇不足",AG97)))</formula>
    </cfRule>
  </conditionalFormatting>
  <conditionalFormatting sqref="AJ103:AJ104">
    <cfRule type="containsText" dxfId="1527" priority="12" operator="containsText" text="未達成">
      <formula>NOT(ISERROR(SEARCH("未達成",AJ103)))</formula>
    </cfRule>
  </conditionalFormatting>
  <conditionalFormatting sqref="AG103:AG104">
    <cfRule type="containsText" dxfId="1526" priority="11" operator="containsText" text="休暇不足">
      <formula>NOT(ISERROR(SEARCH("休暇不足",AG103)))</formula>
    </cfRule>
  </conditionalFormatting>
  <conditionalFormatting sqref="AJ109:AJ110">
    <cfRule type="containsText" dxfId="1525" priority="10" operator="containsText" text="未達成">
      <formula>NOT(ISERROR(SEARCH("未達成",AJ109)))</formula>
    </cfRule>
  </conditionalFormatting>
  <conditionalFormatting sqref="AG109:AG110">
    <cfRule type="containsText" dxfId="1524" priority="9" operator="containsText" text="休暇不足">
      <formula>NOT(ISERROR(SEARCH("休暇不足",AG109)))</formula>
    </cfRule>
  </conditionalFormatting>
  <conditionalFormatting sqref="AJ115:AJ116">
    <cfRule type="containsText" dxfId="1523" priority="8" operator="containsText" text="未達成">
      <formula>NOT(ISERROR(SEARCH("未達成",AJ115)))</formula>
    </cfRule>
  </conditionalFormatting>
  <conditionalFormatting sqref="AG115:AG116">
    <cfRule type="containsText" dxfId="1522" priority="7" operator="containsText" text="休暇不足">
      <formula>NOT(ISERROR(SEARCH("休暇不足",AG115)))</formula>
    </cfRule>
  </conditionalFormatting>
  <conditionalFormatting sqref="AJ121:AJ122">
    <cfRule type="containsText" dxfId="1521" priority="6" operator="containsText" text="未達成">
      <formula>NOT(ISERROR(SEARCH("未達成",AJ121)))</formula>
    </cfRule>
  </conditionalFormatting>
  <conditionalFormatting sqref="AG121:AG122">
    <cfRule type="containsText" dxfId="1520" priority="5" operator="containsText" text="休暇不足">
      <formula>NOT(ISERROR(SEARCH("休暇不足",AG121)))</formula>
    </cfRule>
  </conditionalFormatting>
  <conditionalFormatting sqref="AJ127:AJ128">
    <cfRule type="containsText" dxfId="1519" priority="4" operator="containsText" text="未達成">
      <formula>NOT(ISERROR(SEARCH("未達成",AJ127)))</formula>
    </cfRule>
  </conditionalFormatting>
  <conditionalFormatting sqref="AG127:AG128">
    <cfRule type="containsText" dxfId="1518" priority="3" operator="containsText" text="休暇不足">
      <formula>NOT(ISERROR(SEARCH("休暇不足",AG127)))</formula>
    </cfRule>
  </conditionalFormatting>
  <conditionalFormatting sqref="AJ133:AJ134">
    <cfRule type="containsText" dxfId="1517" priority="2" operator="containsText" text="未達成">
      <formula>NOT(ISERROR(SEARCH("未達成",AJ133)))</formula>
    </cfRule>
  </conditionalFormatting>
  <conditionalFormatting sqref="AG133:AG134">
    <cfRule type="containsText" dxfId="1516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54"/>
  <sheetViews>
    <sheetView showGridLines="0" tabSelected="1" zoomScale="175" zoomScaleNormal="175" zoomScaleSheetLayoutView="115" workbookViewId="0">
      <selection sqref="A1:L1"/>
    </sheetView>
  </sheetViews>
  <sheetFormatPr defaultRowHeight="18.75" x14ac:dyDescent="0.4"/>
  <sheetData>
    <row r="1" spans="1:14" x14ac:dyDescent="0.4">
      <c r="A1" s="303" t="s">
        <v>138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4" x14ac:dyDescent="0.4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4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10" spans="1:14" x14ac:dyDescent="0.4">
      <c r="N10" t="s">
        <v>137</v>
      </c>
    </row>
    <row r="53" spans="1:1" x14ac:dyDescent="0.4">
      <c r="A53" s="186" t="s">
        <v>131</v>
      </c>
    </row>
    <row r="54" spans="1:1" x14ac:dyDescent="0.4">
      <c r="A54" s="186" t="s">
        <v>130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2" sqref="A2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9" style="20" hidden="1" customWidth="1"/>
    <col min="43" max="49" width="9" style="21" hidden="1" customWidth="1"/>
    <col min="50" max="50" width="9" style="21" customWidth="1"/>
    <col min="51" max="16384" width="9" style="21"/>
  </cols>
  <sheetData>
    <row r="1" spans="1:42" ht="39.75" customHeight="1" x14ac:dyDescent="0.4">
      <c r="A1" s="359" t="s">
        <v>139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56" t="s">
        <v>132</v>
      </c>
      <c r="AH1" s="357"/>
      <c r="AI1" s="357"/>
      <c r="AJ1" s="358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15"/>
      <c r="AD2" s="215"/>
      <c r="AE2" s="215"/>
      <c r="AF2" s="215"/>
      <c r="AG2" s="215"/>
      <c r="AH2" s="215"/>
      <c r="AI2" s="215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298"/>
      <c r="B4" s="301" t="s">
        <v>135</v>
      </c>
      <c r="C4" s="301"/>
      <c r="D4" s="301"/>
      <c r="E4" s="301"/>
      <c r="F4" s="301"/>
      <c r="G4" s="306">
        <v>45383</v>
      </c>
      <c r="H4" s="306"/>
      <c r="I4" s="306"/>
      <c r="J4" s="306"/>
      <c r="K4" s="298"/>
      <c r="L4" s="301" t="s">
        <v>134</v>
      </c>
      <c r="M4" s="301"/>
      <c r="N4" s="301"/>
      <c r="O4" s="301"/>
      <c r="P4" s="301"/>
      <c r="Q4" s="306">
        <v>45443</v>
      </c>
      <c r="R4" s="306"/>
      <c r="S4" s="306"/>
      <c r="T4" s="306"/>
      <c r="U4" s="306"/>
      <c r="V4" s="298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298"/>
      <c r="B5" s="301"/>
      <c r="C5" s="301"/>
      <c r="D5" s="301"/>
      <c r="E5" s="301"/>
      <c r="F5" s="301"/>
      <c r="G5" s="306"/>
      <c r="H5" s="306"/>
      <c r="I5" s="306"/>
      <c r="J5" s="306"/>
      <c r="K5" s="298"/>
      <c r="L5" s="301"/>
      <c r="M5" s="301"/>
      <c r="N5" s="301"/>
      <c r="O5" s="301"/>
      <c r="P5" s="301"/>
      <c r="Q5" s="306"/>
      <c r="R5" s="306"/>
      <c r="S5" s="306"/>
      <c r="T5" s="306"/>
      <c r="U5" s="306"/>
      <c r="V5" s="298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18"/>
      <c r="AA7" s="219"/>
      <c r="AB7" s="219"/>
      <c r="AC7" s="219"/>
      <c r="AD7" s="360"/>
      <c r="AE7" s="364" t="s">
        <v>4</v>
      </c>
      <c r="AF7" s="365"/>
      <c r="AG7" s="366"/>
      <c r="AH7" s="370" t="s">
        <v>5</v>
      </c>
      <c r="AI7" s="371"/>
      <c r="AJ7" s="372"/>
      <c r="AK7" s="21"/>
      <c r="AL7" s="21"/>
      <c r="AP7" s="21"/>
    </row>
    <row r="8" spans="1:42" ht="16.5" customHeight="1" x14ac:dyDescent="0.4"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09"/>
      <c r="P8" s="109"/>
      <c r="Q8" s="156"/>
      <c r="R8" s="156"/>
      <c r="S8" s="156"/>
      <c r="T8" s="167" t="s">
        <v>116</v>
      </c>
      <c r="Z8" s="361"/>
      <c r="AA8" s="362"/>
      <c r="AB8" s="362"/>
      <c r="AC8" s="362"/>
      <c r="AD8" s="363"/>
      <c r="AE8" s="367"/>
      <c r="AF8" s="368"/>
      <c r="AG8" s="369"/>
      <c r="AH8" s="373"/>
      <c r="AI8" s="374"/>
      <c r="AJ8" s="375"/>
      <c r="AK8" s="21"/>
      <c r="AL8" s="21"/>
      <c r="AP8" s="21"/>
    </row>
    <row r="9" spans="1:42" ht="16.5" customHeight="1" x14ac:dyDescent="0.4">
      <c r="B9" s="277" t="s">
        <v>87</v>
      </c>
      <c r="C9" s="284" t="s">
        <v>15</v>
      </c>
      <c r="D9" s="287" t="s">
        <v>61</v>
      </c>
      <c r="E9" s="28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31"/>
      <c r="U9" s="331"/>
      <c r="V9" s="308" t="s">
        <v>4</v>
      </c>
      <c r="W9" s="308"/>
      <c r="X9" s="304" t="s">
        <v>5</v>
      </c>
      <c r="Y9" s="305"/>
      <c r="Z9" s="343" t="s">
        <v>108</v>
      </c>
      <c r="AA9" s="344"/>
      <c r="AB9" s="344"/>
      <c r="AC9" s="344"/>
      <c r="AD9" s="345"/>
      <c r="AE9" s="311" t="str">
        <f>IF(AE21&gt;=0,IF(COUNTIF(AG20:AG135,"休暇不足")&gt;=1,"休暇不足","クリア"),0)</f>
        <v>クリア</v>
      </c>
      <c r="AF9" s="312"/>
      <c r="AG9" s="313"/>
      <c r="AH9" s="323" t="str">
        <f>IF(AH21&gt;=0,IF(COUNTIF(AJ20:AJ135,"未達成")&gt;=1,"未達成","達成"),0)</f>
        <v>達成</v>
      </c>
      <c r="AI9" s="323"/>
      <c r="AJ9" s="324"/>
      <c r="AK9" s="21"/>
      <c r="AL9" s="21"/>
      <c r="AP9" s="21"/>
    </row>
    <row r="10" spans="1:42" ht="16.5" customHeight="1" x14ac:dyDescent="0.4">
      <c r="B10" s="278"/>
      <c r="C10" s="285"/>
      <c r="D10" s="289"/>
      <c r="E10" s="29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31" t="s">
        <v>11</v>
      </c>
      <c r="U10" s="331"/>
      <c r="V10" s="308">
        <f>AE20+AE26+AE32+AE38+AE44+AE50+AE56+AE62+AE68+AE74+AE80+AE86+AE92+AE98+AE104+AE110+AE116+AE122+AE128+AE134</f>
        <v>0</v>
      </c>
      <c r="W10" s="308"/>
      <c r="X10" s="304">
        <f>AH20+AH26+AH32+AH38+AH44+AH50+AH56+AH62+AH68+AH74+AH80+AH86+AH92+AH98+AH104+AH110+AH116+AH122+AH128+AH134</f>
        <v>0</v>
      </c>
      <c r="Y10" s="305"/>
      <c r="Z10" s="349"/>
      <c r="AA10" s="350"/>
      <c r="AB10" s="350"/>
      <c r="AC10" s="350"/>
      <c r="AD10" s="351"/>
      <c r="AE10" s="314"/>
      <c r="AF10" s="315"/>
      <c r="AG10" s="316"/>
      <c r="AH10" s="325"/>
      <c r="AI10" s="325"/>
      <c r="AJ10" s="326"/>
      <c r="AK10" s="21"/>
      <c r="AL10" s="21"/>
      <c r="AP10" s="21"/>
    </row>
    <row r="11" spans="1:42" ht="16.5" customHeight="1" x14ac:dyDescent="0.3"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31" t="s">
        <v>46</v>
      </c>
      <c r="U11" s="331"/>
      <c r="V11" s="308">
        <f>AF20+AF26+AF32+AF38+AF44+AF50+AF56+AF62+AF68+AF74+AF80+AF86+AF92+AF98+AF104+AF110+AF116+AF122+AF128+AF134</f>
        <v>0</v>
      </c>
      <c r="W11" s="308"/>
      <c r="X11" s="304">
        <f>AI20+AI26+AI32+AI38+AI44+AI50+AI56+AI62+AI68+AI74+AI80+AI86+AI92+AI98+AI104+AI110+AI116+AI122+AI128+AI134</f>
        <v>0</v>
      </c>
      <c r="Y11" s="305"/>
      <c r="Z11" s="343" t="s">
        <v>117</v>
      </c>
      <c r="AA11" s="344"/>
      <c r="AB11" s="344"/>
      <c r="AC11" s="344"/>
      <c r="AD11" s="345"/>
      <c r="AE11" s="317" t="str">
        <f>IF(V12&gt;=0.285,"クリア","休暇不足")</f>
        <v>休暇不足</v>
      </c>
      <c r="AF11" s="318"/>
      <c r="AG11" s="319"/>
      <c r="AH11" s="327" t="str">
        <f>IF(X12&gt;=0.285,"達成","未達成")</f>
        <v>未達成</v>
      </c>
      <c r="AI11" s="327"/>
      <c r="AJ11" s="328"/>
      <c r="AL11" s="21"/>
      <c r="AM11" s="83" t="str">
        <f>IFERROR(VLOOKUP(G4,DAY!$A$2:$E$1096,4,0),0)</f>
        <v>月</v>
      </c>
    </row>
    <row r="12" spans="1:42" ht="16.5" customHeight="1" thickBot="1" x14ac:dyDescent="0.45">
      <c r="A12" s="62"/>
      <c r="B12" s="283"/>
      <c r="C12" s="286"/>
      <c r="D12" s="291"/>
      <c r="E12" s="292"/>
      <c r="F12" s="294"/>
      <c r="G12" s="28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31" t="s">
        <v>47</v>
      </c>
      <c r="U12" s="331"/>
      <c r="V12" s="307">
        <f>IFERROR(ROUNDDOWN(V11/V10,3),0)</f>
        <v>0</v>
      </c>
      <c r="W12" s="307"/>
      <c r="X12" s="309">
        <f>IFERROR(ROUNDDOWN(X11/X10,3),0)</f>
        <v>0</v>
      </c>
      <c r="Y12" s="310"/>
      <c r="Z12" s="346"/>
      <c r="AA12" s="347"/>
      <c r="AB12" s="347"/>
      <c r="AC12" s="347"/>
      <c r="AD12" s="348"/>
      <c r="AE12" s="320"/>
      <c r="AF12" s="321"/>
      <c r="AG12" s="322"/>
      <c r="AH12" s="329"/>
      <c r="AI12" s="329"/>
      <c r="AJ12" s="330"/>
    </row>
    <row r="13" spans="1:42" ht="18.75" customHeight="1" thickBot="1" x14ac:dyDescent="0.4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">
      <c r="A14" s="218"/>
      <c r="B14" s="219"/>
      <c r="C14" s="216" t="s">
        <v>7</v>
      </c>
      <c r="D14" s="216"/>
      <c r="E14" s="216"/>
      <c r="F14" s="216"/>
      <c r="G14" s="216"/>
      <c r="H14" s="216"/>
      <c r="I14" s="216"/>
      <c r="J14" s="216" t="s">
        <v>8</v>
      </c>
      <c r="K14" s="216"/>
      <c r="L14" s="216"/>
      <c r="M14" s="216"/>
      <c r="N14" s="216"/>
      <c r="O14" s="216"/>
      <c r="P14" s="216"/>
      <c r="Q14" s="216" t="s">
        <v>9</v>
      </c>
      <c r="R14" s="216"/>
      <c r="S14" s="216"/>
      <c r="T14" s="216"/>
      <c r="U14" s="216"/>
      <c r="V14" s="216"/>
      <c r="W14" s="216"/>
      <c r="X14" s="216" t="s">
        <v>10</v>
      </c>
      <c r="Y14" s="216"/>
      <c r="Z14" s="216"/>
      <c r="AA14" s="216"/>
      <c r="AB14" s="216"/>
      <c r="AC14" s="216"/>
      <c r="AD14" s="217"/>
      <c r="AE14" s="332" t="s">
        <v>4</v>
      </c>
      <c r="AF14" s="200"/>
      <c r="AG14" s="201"/>
      <c r="AH14" s="205" t="s">
        <v>5</v>
      </c>
      <c r="AI14" s="206"/>
      <c r="AJ14" s="207"/>
    </row>
    <row r="15" spans="1:42" ht="29.25" customHeight="1" thickBot="1" x14ac:dyDescent="0.45">
      <c r="A15" s="220"/>
      <c r="B15" s="221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02"/>
      <c r="AF15" s="203"/>
      <c r="AG15" s="204"/>
      <c r="AH15" s="208"/>
      <c r="AI15" s="209"/>
      <c r="AJ15" s="210"/>
      <c r="AM15" s="187">
        <f>Q4+1</f>
        <v>45444</v>
      </c>
      <c r="AN15" s="188"/>
      <c r="AO15" s="25"/>
      <c r="AP15" s="26"/>
    </row>
    <row r="16" spans="1:42" ht="27.75" customHeight="1" thickBot="1" x14ac:dyDescent="0.45">
      <c r="A16" s="196" t="s">
        <v>62</v>
      </c>
      <c r="B16" s="32" t="s">
        <v>0</v>
      </c>
      <c r="C16" s="32">
        <f>IFERROR(VLOOKUP(C160,DAY!$A$2:$E$3000,2,0),0)</f>
        <v>4</v>
      </c>
      <c r="D16" s="32">
        <f>IFERROR(VLOOKUP(D160,DAY!$A$2:$E$3000,2,0),0)</f>
        <v>4</v>
      </c>
      <c r="E16" s="32">
        <f>IFERROR(VLOOKUP(E160,DAY!$A$2:$E$3000,2,0),0)</f>
        <v>4</v>
      </c>
      <c r="F16" s="32">
        <f>IFERROR(VLOOKUP(F160,DAY!$A$2:$E$3000,2,0),0)</f>
        <v>4</v>
      </c>
      <c r="G16" s="32">
        <f>IFERROR(VLOOKUP(G160,DAY!$A$2:$E$3000,2,0),0)</f>
        <v>4</v>
      </c>
      <c r="H16" s="32">
        <f>IFERROR(VLOOKUP(H160,DAY!$A$2:$E$3000,2,0),0)</f>
        <v>4</v>
      </c>
      <c r="I16" s="32">
        <f>IFERROR(VLOOKUP(I160,DAY!$A$2:$E$3000,2,0),0)</f>
        <v>4</v>
      </c>
      <c r="J16" s="32">
        <f>IFERROR(VLOOKUP(J160,DAY!$A$2:$E$3000,2,0),0)</f>
        <v>4</v>
      </c>
      <c r="K16" s="32">
        <f>IFERROR(VLOOKUP(K160,DAY!$A$2:$E$3000,2,0),0)</f>
        <v>4</v>
      </c>
      <c r="L16" s="32">
        <f>IFERROR(VLOOKUP(L160,DAY!$A$2:$E$3000,2,0),0)</f>
        <v>4</v>
      </c>
      <c r="M16" s="32">
        <f>IFERROR(VLOOKUP(M160,DAY!$A$2:$E$3000,2,0),0)</f>
        <v>4</v>
      </c>
      <c r="N16" s="32">
        <f>IFERROR(VLOOKUP(N160,DAY!$A$2:$E$3000,2,0),0)</f>
        <v>4</v>
      </c>
      <c r="O16" s="32">
        <f>IFERROR(VLOOKUP(O160,DAY!$A$2:$E$3000,2,0),0)</f>
        <v>4</v>
      </c>
      <c r="P16" s="32">
        <f>IFERROR(VLOOKUP(P160,DAY!$A$2:$E$3000,2,0),0)</f>
        <v>4</v>
      </c>
      <c r="Q16" s="32">
        <f>IFERROR(VLOOKUP(Q160,DAY!$A$2:$E$3000,2,0),0)</f>
        <v>4</v>
      </c>
      <c r="R16" s="32">
        <f>IFERROR(VLOOKUP(R160,DAY!$A$2:$E$3000,2,0),0)</f>
        <v>4</v>
      </c>
      <c r="S16" s="32">
        <f>IFERROR(VLOOKUP(S160,DAY!$A$2:$E$3000,2,0),0)</f>
        <v>4</v>
      </c>
      <c r="T16" s="32">
        <f>IFERROR(VLOOKUP(T160,DAY!$A$2:$E$3000,2,0),0)</f>
        <v>4</v>
      </c>
      <c r="U16" s="32">
        <f>IFERROR(VLOOKUP(U160,DAY!$A$2:$E$3000,2,0),0)</f>
        <v>4</v>
      </c>
      <c r="V16" s="32">
        <f>IFERROR(VLOOKUP(V160,DAY!$A$2:$E$3000,2,0),0)</f>
        <v>4</v>
      </c>
      <c r="W16" s="32">
        <f>IFERROR(VLOOKUP(W160,DAY!$A$2:$E$3000,2,0),0)</f>
        <v>4</v>
      </c>
      <c r="X16" s="32">
        <f>IFERROR(VLOOKUP(X160,DAY!$A$2:$E$3000,2,0),0)</f>
        <v>4</v>
      </c>
      <c r="Y16" s="32">
        <f>IFERROR(VLOOKUP(Y160,DAY!$A$2:$E$3000,2,0),0)</f>
        <v>4</v>
      </c>
      <c r="Z16" s="32">
        <f>IFERROR(VLOOKUP(Z160,DAY!$A$2:$E$3000,2,0),0)</f>
        <v>4</v>
      </c>
      <c r="AA16" s="32">
        <f>IFERROR(VLOOKUP(AA160,DAY!$A$2:$E$3000,2,0),0)</f>
        <v>4</v>
      </c>
      <c r="AB16" s="32">
        <f>IFERROR(VLOOKUP(AB160,DAY!$A$2:$E$3000,2,0),0)</f>
        <v>4</v>
      </c>
      <c r="AC16" s="32">
        <f>IFERROR(VLOOKUP(AC160,DAY!$A$2:$E$3000,2,0),0)</f>
        <v>4</v>
      </c>
      <c r="AD16" s="32">
        <f>IFERROR(VLOOKUP(AD160,DAY!$A$2:$E$3000,2,0),0)</f>
        <v>4</v>
      </c>
      <c r="AE16" s="341" t="s">
        <v>11</v>
      </c>
      <c r="AF16" s="342" t="s">
        <v>12</v>
      </c>
      <c r="AG16" s="211" t="s">
        <v>84</v>
      </c>
      <c r="AH16" s="341" t="s">
        <v>11</v>
      </c>
      <c r="AI16" s="342" t="s">
        <v>13</v>
      </c>
      <c r="AJ16" s="211" t="s">
        <v>84</v>
      </c>
    </row>
    <row r="17" spans="1:52" ht="27.75" customHeight="1" x14ac:dyDescent="0.4">
      <c r="A17" s="193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8"/>
      <c r="AF17" s="340"/>
      <c r="AG17" s="211"/>
      <c r="AH17" s="338"/>
      <c r="AI17" s="340"/>
      <c r="AJ17" s="211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193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8"/>
      <c r="AF18" s="340"/>
      <c r="AG18" s="211"/>
      <c r="AH18" s="338"/>
      <c r="AI18" s="340"/>
      <c r="AJ18" s="211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193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/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8"/>
      <c r="AF19" s="340"/>
      <c r="AG19" s="212"/>
      <c r="AH19" s="338"/>
      <c r="AI19" s="340"/>
      <c r="AJ19" s="212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193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33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33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222"/>
      <c r="B21" s="127" t="s">
        <v>5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335">
        <f>IFERROR(AM21,0)</f>
        <v>0</v>
      </c>
      <c r="AF21" s="336"/>
      <c r="AG21" s="334"/>
      <c r="AH21" s="335">
        <f>IFERROR(AN21,0)</f>
        <v>0</v>
      </c>
      <c r="AI21" s="336"/>
      <c r="AJ21" s="334"/>
      <c r="AM21" s="46" t="e">
        <f>ROUNDDOWN(AF20/AE20,3)</f>
        <v>#DIV/0!</v>
      </c>
      <c r="AN21" s="47" t="e">
        <f>ROUNDDOWN(AI20/AH20,3)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196" t="s">
        <v>63</v>
      </c>
      <c r="B22" s="32" t="s">
        <v>0</v>
      </c>
      <c r="C22" s="32">
        <f>IFERROR(VLOOKUP(C161,DAY!$A$2:$E$3000,2,0),0)</f>
        <v>4</v>
      </c>
      <c r="D22" s="32">
        <f>IFERROR(VLOOKUP(D161,DAY!$A$2:$E$3000,2,0),0)</f>
        <v>4</v>
      </c>
      <c r="E22" s="32">
        <f>IFERROR(VLOOKUP(E161,DAY!$A$2:$E$3000,2,0),0)</f>
        <v>5</v>
      </c>
      <c r="F22" s="32">
        <f>IFERROR(VLOOKUP(F161,DAY!$A$2:$E$3000,2,0),0)</f>
        <v>5</v>
      </c>
      <c r="G22" s="32">
        <f>IFERROR(VLOOKUP(G161,DAY!$A$2:$E$3000,2,0),0)</f>
        <v>5</v>
      </c>
      <c r="H22" s="32">
        <f>IFERROR(VLOOKUP(H161,DAY!$A$2:$E$3000,2,0),0)</f>
        <v>5</v>
      </c>
      <c r="I22" s="32">
        <f>IFERROR(VLOOKUP(I161,DAY!$A$2:$E$3000,2,0),0)</f>
        <v>5</v>
      </c>
      <c r="J22" s="32">
        <f>IFERROR(VLOOKUP(J161,DAY!$A$2:$E$3000,2,0),0)</f>
        <v>5</v>
      </c>
      <c r="K22" s="32">
        <f>IFERROR(VLOOKUP(K161,DAY!$A$2:$E$3000,2,0),0)</f>
        <v>5</v>
      </c>
      <c r="L22" s="32">
        <f>IFERROR(VLOOKUP(L161,DAY!$A$2:$E$3000,2,0),0)</f>
        <v>5</v>
      </c>
      <c r="M22" s="32">
        <f>IFERROR(VLOOKUP(M161,DAY!$A$2:$E$3000,2,0),0)</f>
        <v>5</v>
      </c>
      <c r="N22" s="32">
        <f>IFERROR(VLOOKUP(N161,DAY!$A$2:$E$3000,2,0),0)</f>
        <v>5</v>
      </c>
      <c r="O22" s="32">
        <f>IFERROR(VLOOKUP(O161,DAY!$A$2:$E$3000,2,0),0)</f>
        <v>5</v>
      </c>
      <c r="P22" s="32">
        <f>IFERROR(VLOOKUP(P161,DAY!$A$2:$E$3000,2,0),0)</f>
        <v>5</v>
      </c>
      <c r="Q22" s="32">
        <f>IFERROR(VLOOKUP(Q161,DAY!$A$2:$E$3000,2,0),0)</f>
        <v>5</v>
      </c>
      <c r="R22" s="32">
        <f>IFERROR(VLOOKUP(R161,DAY!$A$2:$E$3000,2,0),0)</f>
        <v>5</v>
      </c>
      <c r="S22" s="32">
        <f>IFERROR(VLOOKUP(S161,DAY!$A$2:$E$3000,2,0),0)</f>
        <v>5</v>
      </c>
      <c r="T22" s="32">
        <f>IFERROR(VLOOKUP(T161,DAY!$A$2:$E$3000,2,0),0)</f>
        <v>5</v>
      </c>
      <c r="U22" s="32">
        <f>IFERROR(VLOOKUP(U161,DAY!$A$2:$E$3000,2,0),0)</f>
        <v>5</v>
      </c>
      <c r="V22" s="32">
        <f>IFERROR(VLOOKUP(V161,DAY!$A$2:$E$3000,2,0),0)</f>
        <v>5</v>
      </c>
      <c r="W22" s="32">
        <f>IFERROR(VLOOKUP(W161,DAY!$A$2:$E$3000,2,0),0)</f>
        <v>5</v>
      </c>
      <c r="X22" s="32">
        <f>IFERROR(VLOOKUP(X161,DAY!$A$2:$E$3000,2,0),0)</f>
        <v>5</v>
      </c>
      <c r="Y22" s="32">
        <f>IFERROR(VLOOKUP(Y161,DAY!$A$2:$E$3000,2,0),0)</f>
        <v>5</v>
      </c>
      <c r="Z22" s="32">
        <f>IFERROR(VLOOKUP(Z161,DAY!$A$2:$E$3000,2,0),0)</f>
        <v>5</v>
      </c>
      <c r="AA22" s="32">
        <f>IFERROR(VLOOKUP(AA161,DAY!$A$2:$E$3000,2,0),0)</f>
        <v>5</v>
      </c>
      <c r="AB22" s="32">
        <f>IFERROR(VLOOKUP(AB161,DAY!$A$2:$E$3000,2,0),0)</f>
        <v>5</v>
      </c>
      <c r="AC22" s="32">
        <f>IFERROR(VLOOKUP(AC161,DAY!$A$2:$E$3000,2,0),0)</f>
        <v>5</v>
      </c>
      <c r="AD22" s="32">
        <f>IFERROR(VLOOKUP(AD161,DAY!$A$2:$E$3000,2,0),0)</f>
        <v>5</v>
      </c>
      <c r="AE22" s="337" t="s">
        <v>11</v>
      </c>
      <c r="AF22" s="339" t="s">
        <v>12</v>
      </c>
      <c r="AG22" s="211" t="s">
        <v>84</v>
      </c>
      <c r="AH22" s="341" t="s">
        <v>11</v>
      </c>
      <c r="AI22" s="342" t="s">
        <v>13</v>
      </c>
      <c r="AJ22" s="211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193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1</v>
      </c>
      <c r="F23" s="35">
        <f>IFERROR(VLOOKUP(F161,DAY!$A$2:$E$3000,3,0),0)</f>
        <v>2</v>
      </c>
      <c r="G23" s="35">
        <f>IFERROR(VLOOKUP(G161,DAY!$A$2:$E$3000,3,0),0)</f>
        <v>3</v>
      </c>
      <c r="H23" s="35">
        <f>IFERROR(VLOOKUP(H161,DAY!$A$2:$E$3000,3,0),0)</f>
        <v>4</v>
      </c>
      <c r="I23" s="35">
        <f>IFERROR(VLOOKUP(I161,DAY!$A$2:$E$3000,3,0),0)</f>
        <v>5</v>
      </c>
      <c r="J23" s="35">
        <f>IFERROR(VLOOKUP(J161,DAY!$A$2:$E$3000,3,0),0)</f>
        <v>6</v>
      </c>
      <c r="K23" s="35">
        <f>IFERROR(VLOOKUP(K161,DAY!$A$2:$E$3000,3,0),0)</f>
        <v>7</v>
      </c>
      <c r="L23" s="35">
        <f>IFERROR(VLOOKUP(L161,DAY!$A$2:$E$3000,3,0),0)</f>
        <v>8</v>
      </c>
      <c r="M23" s="35">
        <f>IFERROR(VLOOKUP(M161,DAY!$A$2:$E$3000,3,0),0)</f>
        <v>9</v>
      </c>
      <c r="N23" s="35">
        <f>IFERROR(VLOOKUP(N161,DAY!$A$2:$E$3000,3,0),0)</f>
        <v>10</v>
      </c>
      <c r="O23" s="35">
        <f>IFERROR(VLOOKUP(O161,DAY!$A$2:$E$3000,3,0),0)</f>
        <v>11</v>
      </c>
      <c r="P23" s="35">
        <f>IFERROR(VLOOKUP(P161,DAY!$A$2:$E$3000,3,0),0)</f>
        <v>12</v>
      </c>
      <c r="Q23" s="35">
        <f>IFERROR(VLOOKUP(Q161,DAY!$A$2:$E$3000,3,0),0)</f>
        <v>13</v>
      </c>
      <c r="R23" s="35">
        <f>IFERROR(VLOOKUP(R161,DAY!$A$2:$E$3000,3,0),0)</f>
        <v>14</v>
      </c>
      <c r="S23" s="35">
        <f>IFERROR(VLOOKUP(S161,DAY!$A$2:$E$3000,3,0),0)</f>
        <v>15</v>
      </c>
      <c r="T23" s="35">
        <f>IFERROR(VLOOKUP(T161,DAY!$A$2:$E$3000,3,0),0)</f>
        <v>16</v>
      </c>
      <c r="U23" s="35">
        <f>IFERROR(VLOOKUP(U161,DAY!$A$2:$E$3000,3,0),0)</f>
        <v>17</v>
      </c>
      <c r="V23" s="35">
        <f>IFERROR(VLOOKUP(V161,DAY!$A$2:$E$3000,3,0),0)</f>
        <v>18</v>
      </c>
      <c r="W23" s="35">
        <f>IFERROR(VLOOKUP(W161,DAY!$A$2:$E$3000,3,0),0)</f>
        <v>19</v>
      </c>
      <c r="X23" s="35">
        <f>IFERROR(VLOOKUP(X161,DAY!$A$2:$E$3000,3,0),0)</f>
        <v>20</v>
      </c>
      <c r="Y23" s="35">
        <f>IFERROR(VLOOKUP(Y161,DAY!$A$2:$E$3000,3,0),0)</f>
        <v>21</v>
      </c>
      <c r="Z23" s="35">
        <f>IFERROR(VLOOKUP(Z161,DAY!$A$2:$E$3000,3,0),0)</f>
        <v>22</v>
      </c>
      <c r="AA23" s="35">
        <f>IFERROR(VLOOKUP(AA161,DAY!$A$2:$E$3000,3,0),0)</f>
        <v>23</v>
      </c>
      <c r="AB23" s="35">
        <f>IFERROR(VLOOKUP(AB161,DAY!$A$2:$E$3000,3,0),0)</f>
        <v>24</v>
      </c>
      <c r="AC23" s="35">
        <f>IFERROR(VLOOKUP(AC161,DAY!$A$2:$E$3000,3,0),0)</f>
        <v>25</v>
      </c>
      <c r="AD23" s="36">
        <f>IFERROR(VLOOKUP(AD161,DAY!$A$2:$E$3000,3,0),0)</f>
        <v>26</v>
      </c>
      <c r="AE23" s="338"/>
      <c r="AF23" s="340"/>
      <c r="AG23" s="211"/>
      <c r="AH23" s="338"/>
      <c r="AI23" s="340"/>
      <c r="AJ23" s="211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193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8"/>
      <c r="AF24" s="340"/>
      <c r="AG24" s="211"/>
      <c r="AH24" s="338"/>
      <c r="AI24" s="340"/>
      <c r="AJ24" s="211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193"/>
      <c r="B25" s="39" t="s">
        <v>3</v>
      </c>
      <c r="C25" s="39" t="str">
        <f>IFERROR(VLOOKUP(C161,DAY!$A$2:$E$3000,5,0),0)</f>
        <v>昭和の日</v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>憲法記念日</v>
      </c>
      <c r="H25" s="39" t="str">
        <f>IFERROR(VLOOKUP(H161,DAY!$A$2:$E$3000,5,0),0)</f>
        <v>みどりの日</v>
      </c>
      <c r="I25" s="39" t="str">
        <f>IFERROR(VLOOKUP(I161,DAY!$A$2:$E$3000,5,0),0)</f>
        <v>こどもの日</v>
      </c>
      <c r="J25" s="39" t="str">
        <f>IFERROR(VLOOKUP(J161,DAY!$A$2:$E$3000,5,0),0)</f>
        <v>振替休日</v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/>
      </c>
      <c r="Q25" s="39" t="str">
        <f>IFERROR(VLOOKUP(Q161,DAY!$A$2:$E$3000,5,0),0)</f>
        <v/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8"/>
      <c r="AF25" s="340"/>
      <c r="AG25" s="212"/>
      <c r="AH25" s="338"/>
      <c r="AI25" s="340"/>
      <c r="AJ25" s="212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193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33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33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22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35">
        <f>IFERROR(AM27,0)</f>
        <v>0</v>
      </c>
      <c r="AF27" s="336"/>
      <c r="AG27" s="334"/>
      <c r="AH27" s="335">
        <f>IFERROR(AN27,0)</f>
        <v>0</v>
      </c>
      <c r="AI27" s="336"/>
      <c r="AJ27" s="334"/>
      <c r="AM27" s="46" t="e">
        <f>ROUNDDOWN(AF26/AE26,3)</f>
        <v>#DIV/0!</v>
      </c>
      <c r="AN27" s="47" t="e">
        <f>ROUNDDOWN(AI26/AH26,3)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196" t="s">
        <v>64</v>
      </c>
      <c r="B28" s="48" t="s">
        <v>0</v>
      </c>
      <c r="C28" s="48">
        <f>IFERROR(VLOOKUP(C162,DAY!$A$2:$E$3000,2,0),0)</f>
        <v>5</v>
      </c>
      <c r="D28" s="48">
        <f>IFERROR(VLOOKUP(D162,DAY!$A$2:$E$3000,2,0),0)</f>
        <v>5</v>
      </c>
      <c r="E28" s="48">
        <f>IFERROR(VLOOKUP(E162,DAY!$A$2:$E$3000,2,0),0)</f>
        <v>5</v>
      </c>
      <c r="F28" s="48">
        <f>IFERROR(VLOOKUP(F162,DAY!$A$2:$E$3000,2,0),0)</f>
        <v>5</v>
      </c>
      <c r="G28" s="48">
        <f>IFERROR(VLOOKUP(G162,DAY!$A$2:$E$3000,2,0),0)</f>
        <v>5</v>
      </c>
      <c r="H28" s="48">
        <f>IFERROR(VLOOKUP(H162,DAY!$A$2:$E$3000,2,0),0)</f>
        <v>6</v>
      </c>
      <c r="I28" s="48">
        <f>IFERROR(VLOOKUP(I162,DAY!$A$2:$E$3000,2,0),0)</f>
        <v>6</v>
      </c>
      <c r="J28" s="48">
        <f>IFERROR(VLOOKUP(J162,DAY!$A$2:$E$3000,2,0),0)</f>
        <v>6</v>
      </c>
      <c r="K28" s="48">
        <f>IFERROR(VLOOKUP(K162,DAY!$A$2:$E$3000,2,0),0)</f>
        <v>6</v>
      </c>
      <c r="L28" s="48">
        <f>IFERROR(VLOOKUP(L162,DAY!$A$2:$E$3000,2,0),0)</f>
        <v>6</v>
      </c>
      <c r="M28" s="48">
        <f>IFERROR(VLOOKUP(M162,DAY!$A$2:$E$3000,2,0),0)</f>
        <v>6</v>
      </c>
      <c r="N28" s="48">
        <f>IFERROR(VLOOKUP(N162,DAY!$A$2:$E$3000,2,0),0)</f>
        <v>6</v>
      </c>
      <c r="O28" s="48">
        <f>IFERROR(VLOOKUP(O162,DAY!$A$2:$E$3000,2,0),0)</f>
        <v>6</v>
      </c>
      <c r="P28" s="48">
        <f>IFERROR(VLOOKUP(P162,DAY!$A$2:$E$3000,2,0),0)</f>
        <v>6</v>
      </c>
      <c r="Q28" s="48">
        <f>IFERROR(VLOOKUP(Q162,DAY!$A$2:$E$3000,2,0),0)</f>
        <v>6</v>
      </c>
      <c r="R28" s="48">
        <f>IFERROR(VLOOKUP(R162,DAY!$A$2:$E$3000,2,0),0)</f>
        <v>6</v>
      </c>
      <c r="S28" s="48">
        <f>IFERROR(VLOOKUP(S162,DAY!$A$2:$E$3000,2,0),0)</f>
        <v>6</v>
      </c>
      <c r="T28" s="48">
        <f>IFERROR(VLOOKUP(T162,DAY!$A$2:$E$3000,2,0),0)</f>
        <v>6</v>
      </c>
      <c r="U28" s="48">
        <f>IFERROR(VLOOKUP(U162,DAY!$A$2:$E$3000,2,0),0)</f>
        <v>6</v>
      </c>
      <c r="V28" s="48">
        <f>IFERROR(VLOOKUP(V162,DAY!$A$2:$E$3000,2,0),0)</f>
        <v>6</v>
      </c>
      <c r="W28" s="48">
        <f>IFERROR(VLOOKUP(W162,DAY!$A$2:$E$3000,2,0),0)</f>
        <v>6</v>
      </c>
      <c r="X28" s="48">
        <f>IFERROR(VLOOKUP(X162,DAY!$A$2:$E$3000,2,0),0)</f>
        <v>6</v>
      </c>
      <c r="Y28" s="48">
        <f>IFERROR(VLOOKUP(Y162,DAY!$A$2:$E$3000,2,0),0)</f>
        <v>6</v>
      </c>
      <c r="Z28" s="48">
        <f>IFERROR(VLOOKUP(Z162,DAY!$A$2:$E$3000,2,0),0)</f>
        <v>6</v>
      </c>
      <c r="AA28" s="48">
        <f>IFERROR(VLOOKUP(AA162,DAY!$A$2:$E$3000,2,0),0)</f>
        <v>6</v>
      </c>
      <c r="AB28" s="48">
        <f>IFERROR(VLOOKUP(AB162,DAY!$A$2:$E$3000,2,0),0)</f>
        <v>6</v>
      </c>
      <c r="AC28" s="48">
        <f>IFERROR(VLOOKUP(AC162,DAY!$A$2:$E$3000,2,0),0)</f>
        <v>6</v>
      </c>
      <c r="AD28" s="48">
        <f>IFERROR(VLOOKUP(AD162,DAY!$A$2:$E$3000,2,0),0)</f>
        <v>6</v>
      </c>
      <c r="AE28" s="337" t="s">
        <v>11</v>
      </c>
      <c r="AF28" s="339" t="s">
        <v>12</v>
      </c>
      <c r="AG28" s="211" t="s">
        <v>84</v>
      </c>
      <c r="AH28" s="341" t="s">
        <v>11</v>
      </c>
      <c r="AI28" s="342" t="s">
        <v>13</v>
      </c>
      <c r="AJ28" s="211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193"/>
      <c r="B29" s="35" t="s">
        <v>1</v>
      </c>
      <c r="C29" s="35">
        <f>IFERROR(VLOOKUP(C162,DAY!$A$2:$E$3000,3,0),0)</f>
        <v>27</v>
      </c>
      <c r="D29" s="35">
        <f>IFERROR(VLOOKUP(D162,DAY!$A$2:$E$3000,3,0),0)</f>
        <v>28</v>
      </c>
      <c r="E29" s="35">
        <f>IFERROR(VLOOKUP(E162,DAY!$A$2:$E$3000,3,0),0)</f>
        <v>29</v>
      </c>
      <c r="F29" s="35">
        <f>IFERROR(VLOOKUP(F162,DAY!$A$2:$E$3000,3,0),0)</f>
        <v>30</v>
      </c>
      <c r="G29" s="35">
        <f>IFERROR(VLOOKUP(G162,DAY!$A$2:$E$3000,3,0),0)</f>
        <v>31</v>
      </c>
      <c r="H29" s="35">
        <f>IFERROR(VLOOKUP(H162,DAY!$A$2:$E$3000,3,0),0)</f>
        <v>1</v>
      </c>
      <c r="I29" s="35">
        <f>IFERROR(VLOOKUP(I162,DAY!$A$2:$E$3000,3,0),0)</f>
        <v>2</v>
      </c>
      <c r="J29" s="35">
        <f>IFERROR(VLOOKUP(J162,DAY!$A$2:$E$3000,3,0),0)</f>
        <v>3</v>
      </c>
      <c r="K29" s="35">
        <f>IFERROR(VLOOKUP(K162,DAY!$A$2:$E$3000,3,0),0)</f>
        <v>4</v>
      </c>
      <c r="L29" s="35">
        <f>IFERROR(VLOOKUP(L162,DAY!$A$2:$E$3000,3,0),0)</f>
        <v>5</v>
      </c>
      <c r="M29" s="35">
        <f>IFERROR(VLOOKUP(M162,DAY!$A$2:$E$3000,3,0),0)</f>
        <v>6</v>
      </c>
      <c r="N29" s="35">
        <f>IFERROR(VLOOKUP(N162,DAY!$A$2:$E$3000,3,0),0)</f>
        <v>7</v>
      </c>
      <c r="O29" s="35">
        <f>IFERROR(VLOOKUP(O162,DAY!$A$2:$E$3000,3,0),0)</f>
        <v>8</v>
      </c>
      <c r="P29" s="35">
        <f>IFERROR(VLOOKUP(P162,DAY!$A$2:$E$3000,3,0),0)</f>
        <v>9</v>
      </c>
      <c r="Q29" s="35">
        <f>IFERROR(VLOOKUP(Q162,DAY!$A$2:$E$3000,3,0),0)</f>
        <v>10</v>
      </c>
      <c r="R29" s="35">
        <f>IFERROR(VLOOKUP(R162,DAY!$A$2:$E$3000,3,0),0)</f>
        <v>11</v>
      </c>
      <c r="S29" s="35">
        <f>IFERROR(VLOOKUP(S162,DAY!$A$2:$E$3000,3,0),0)</f>
        <v>12</v>
      </c>
      <c r="T29" s="35">
        <f>IFERROR(VLOOKUP(T162,DAY!$A$2:$E$3000,3,0),0)</f>
        <v>13</v>
      </c>
      <c r="U29" s="35">
        <f>IFERROR(VLOOKUP(U162,DAY!$A$2:$E$3000,3,0),0)</f>
        <v>14</v>
      </c>
      <c r="V29" s="35">
        <f>IFERROR(VLOOKUP(V162,DAY!$A$2:$E$3000,3,0),0)</f>
        <v>15</v>
      </c>
      <c r="W29" s="35">
        <f>IFERROR(VLOOKUP(W162,DAY!$A$2:$E$3000,3,0),0)</f>
        <v>16</v>
      </c>
      <c r="X29" s="35">
        <f>IFERROR(VLOOKUP(X162,DAY!$A$2:$E$3000,3,0),0)</f>
        <v>17</v>
      </c>
      <c r="Y29" s="35">
        <f>IFERROR(VLOOKUP(Y162,DAY!$A$2:$E$3000,3,0),0)</f>
        <v>18</v>
      </c>
      <c r="Z29" s="35">
        <f>IFERROR(VLOOKUP(Z162,DAY!$A$2:$E$3000,3,0),0)</f>
        <v>19</v>
      </c>
      <c r="AA29" s="35">
        <f>IFERROR(VLOOKUP(AA162,DAY!$A$2:$E$3000,3,0),0)</f>
        <v>20</v>
      </c>
      <c r="AB29" s="35">
        <f>IFERROR(VLOOKUP(AB162,DAY!$A$2:$E$3000,3,0),0)</f>
        <v>21</v>
      </c>
      <c r="AC29" s="35">
        <f>IFERROR(VLOOKUP(AC162,DAY!$A$2:$E$3000,3,0),0)</f>
        <v>22</v>
      </c>
      <c r="AD29" s="36">
        <f>IFERROR(VLOOKUP(AD162,DAY!$A$2:$E$3000,3,0),0)</f>
        <v>23</v>
      </c>
      <c r="AE29" s="338"/>
      <c r="AF29" s="340"/>
      <c r="AG29" s="211"/>
      <c r="AH29" s="338"/>
      <c r="AI29" s="340"/>
      <c r="AJ29" s="211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193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8"/>
      <c r="AF30" s="340"/>
      <c r="AG30" s="211"/>
      <c r="AH30" s="338"/>
      <c r="AI30" s="340"/>
      <c r="AJ30" s="211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193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/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/>
      </c>
      <c r="AE31" s="338"/>
      <c r="AF31" s="340"/>
      <c r="AG31" s="212"/>
      <c r="AH31" s="338"/>
      <c r="AI31" s="340"/>
      <c r="AJ31" s="212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193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33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33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22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35">
        <f>IFERROR(AM33,0)</f>
        <v>0</v>
      </c>
      <c r="AF33" s="336"/>
      <c r="AG33" s="334"/>
      <c r="AH33" s="335">
        <f>IFERROR(AN33,0)</f>
        <v>0</v>
      </c>
      <c r="AI33" s="336"/>
      <c r="AJ33" s="334"/>
      <c r="AM33" s="46" t="e">
        <f>ROUNDDOWN(AF32/AE32,3)</f>
        <v>#DIV/0!</v>
      </c>
      <c r="AN33" s="47" t="e">
        <f>ROUNDDOWN(AI32/AH32,3)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196" t="s">
        <v>65</v>
      </c>
      <c r="B34" s="32" t="s">
        <v>0</v>
      </c>
      <c r="C34" s="32">
        <f>IFERROR(VLOOKUP(C163,DAY!$A$2:$E$3000,2,0),0)</f>
        <v>6</v>
      </c>
      <c r="D34" s="32">
        <f>IFERROR(VLOOKUP(D163,DAY!$A$2:$E$3000,2,0),0)</f>
        <v>6</v>
      </c>
      <c r="E34" s="32">
        <f>IFERROR(VLOOKUP(E163,DAY!$A$2:$E$3000,2,0),0)</f>
        <v>6</v>
      </c>
      <c r="F34" s="32">
        <f>IFERROR(VLOOKUP(F163,DAY!$A$2:$E$3000,2,0),0)</f>
        <v>6</v>
      </c>
      <c r="G34" s="32">
        <f>IFERROR(VLOOKUP(G163,DAY!$A$2:$E$3000,2,0),0)</f>
        <v>6</v>
      </c>
      <c r="H34" s="32">
        <f>IFERROR(VLOOKUP(H163,DAY!$A$2:$E$3000,2,0),0)</f>
        <v>6</v>
      </c>
      <c r="I34" s="32">
        <f>IFERROR(VLOOKUP(I163,DAY!$A$2:$E$3000,2,0),0)</f>
        <v>6</v>
      </c>
      <c r="J34" s="32">
        <f>IFERROR(VLOOKUP(J163,DAY!$A$2:$E$3000,2,0),0)</f>
        <v>7</v>
      </c>
      <c r="K34" s="32">
        <f>IFERROR(VLOOKUP(K163,DAY!$A$2:$E$3000,2,0),0)</f>
        <v>7</v>
      </c>
      <c r="L34" s="32">
        <f>IFERROR(VLOOKUP(L163,DAY!$A$2:$E$3000,2,0),0)</f>
        <v>7</v>
      </c>
      <c r="M34" s="32">
        <f>IFERROR(VLOOKUP(M163,DAY!$A$2:$E$3000,2,0),0)</f>
        <v>7</v>
      </c>
      <c r="N34" s="32">
        <f>IFERROR(VLOOKUP(N163,DAY!$A$2:$E$3000,2,0),0)</f>
        <v>7</v>
      </c>
      <c r="O34" s="32">
        <f>IFERROR(VLOOKUP(O163,DAY!$A$2:$E$3000,2,0),0)</f>
        <v>7</v>
      </c>
      <c r="P34" s="32">
        <f>IFERROR(VLOOKUP(P163,DAY!$A$2:$E$3000,2,0),0)</f>
        <v>7</v>
      </c>
      <c r="Q34" s="32">
        <f>IFERROR(VLOOKUP(Q163,DAY!$A$2:$E$3000,2,0),0)</f>
        <v>7</v>
      </c>
      <c r="R34" s="32">
        <f>IFERROR(VLOOKUP(R163,DAY!$A$2:$E$3000,2,0),0)</f>
        <v>7</v>
      </c>
      <c r="S34" s="32">
        <f>IFERROR(VLOOKUP(S163,DAY!$A$2:$E$3000,2,0),0)</f>
        <v>7</v>
      </c>
      <c r="T34" s="32">
        <f>IFERROR(VLOOKUP(T163,DAY!$A$2:$E$3000,2,0),0)</f>
        <v>7</v>
      </c>
      <c r="U34" s="32">
        <f>IFERROR(VLOOKUP(U163,DAY!$A$2:$E$3000,2,0),0)</f>
        <v>7</v>
      </c>
      <c r="V34" s="32">
        <f>IFERROR(VLOOKUP(V163,DAY!$A$2:$E$3000,2,0),0)</f>
        <v>7</v>
      </c>
      <c r="W34" s="32">
        <f>IFERROR(VLOOKUP(W163,DAY!$A$2:$E$3000,2,0),0)</f>
        <v>7</v>
      </c>
      <c r="X34" s="32">
        <f>IFERROR(VLOOKUP(X163,DAY!$A$2:$E$3000,2,0),0)</f>
        <v>7</v>
      </c>
      <c r="Y34" s="32">
        <f>IFERROR(VLOOKUP(Y163,DAY!$A$2:$E$3000,2,0),0)</f>
        <v>7</v>
      </c>
      <c r="Z34" s="32">
        <f>IFERROR(VLOOKUP(Z163,DAY!$A$2:$E$3000,2,0),0)</f>
        <v>7</v>
      </c>
      <c r="AA34" s="32">
        <f>IFERROR(VLOOKUP(AA163,DAY!$A$2:$E$3000,2,0),0)</f>
        <v>7</v>
      </c>
      <c r="AB34" s="32">
        <f>IFERROR(VLOOKUP(AB163,DAY!$A$2:$E$3000,2,0),0)</f>
        <v>7</v>
      </c>
      <c r="AC34" s="32">
        <f>IFERROR(VLOOKUP(AC163,DAY!$A$2:$E$3000,2,0),0)</f>
        <v>7</v>
      </c>
      <c r="AD34" s="32">
        <f>IFERROR(VLOOKUP(AD163,DAY!$A$2:$E$3000,2,0),0)</f>
        <v>7</v>
      </c>
      <c r="AE34" s="337" t="s">
        <v>11</v>
      </c>
      <c r="AF34" s="339" t="s">
        <v>12</v>
      </c>
      <c r="AG34" s="211" t="s">
        <v>84</v>
      </c>
      <c r="AH34" s="341" t="s">
        <v>11</v>
      </c>
      <c r="AI34" s="342" t="s">
        <v>13</v>
      </c>
      <c r="AJ34" s="211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193"/>
      <c r="B35" s="35" t="s">
        <v>1</v>
      </c>
      <c r="C35" s="35">
        <f>IFERROR(VLOOKUP(C163,DAY!$A$2:$E$3000,3,0),0)</f>
        <v>24</v>
      </c>
      <c r="D35" s="35">
        <f>IFERROR(VLOOKUP(D163,DAY!$A$2:$E$3000,3,0),0)</f>
        <v>25</v>
      </c>
      <c r="E35" s="35">
        <f>IFERROR(VLOOKUP(E163,DAY!$A$2:$E$3000,3,0),0)</f>
        <v>26</v>
      </c>
      <c r="F35" s="35">
        <f>IFERROR(VLOOKUP(F163,DAY!$A$2:$E$3000,3,0),0)</f>
        <v>27</v>
      </c>
      <c r="G35" s="35">
        <f>IFERROR(VLOOKUP(G163,DAY!$A$2:$E$3000,3,0),0)</f>
        <v>28</v>
      </c>
      <c r="H35" s="35">
        <f>IFERROR(VLOOKUP(H163,DAY!$A$2:$E$3000,3,0),0)</f>
        <v>29</v>
      </c>
      <c r="I35" s="35">
        <f>IFERROR(VLOOKUP(I163,DAY!$A$2:$E$3000,3,0),0)</f>
        <v>30</v>
      </c>
      <c r="J35" s="35">
        <f>IFERROR(VLOOKUP(J163,DAY!$A$2:$E$3000,3,0),0)</f>
        <v>1</v>
      </c>
      <c r="K35" s="35">
        <f>IFERROR(VLOOKUP(K163,DAY!$A$2:$E$3000,3,0),0)</f>
        <v>2</v>
      </c>
      <c r="L35" s="35">
        <f>IFERROR(VLOOKUP(L163,DAY!$A$2:$E$3000,3,0),0)</f>
        <v>3</v>
      </c>
      <c r="M35" s="35">
        <f>IFERROR(VLOOKUP(M163,DAY!$A$2:$E$3000,3,0),0)</f>
        <v>4</v>
      </c>
      <c r="N35" s="35">
        <f>IFERROR(VLOOKUP(N163,DAY!$A$2:$E$3000,3,0),0)</f>
        <v>5</v>
      </c>
      <c r="O35" s="35">
        <f>IFERROR(VLOOKUP(O163,DAY!$A$2:$E$3000,3,0),0)</f>
        <v>6</v>
      </c>
      <c r="P35" s="35">
        <f>IFERROR(VLOOKUP(P163,DAY!$A$2:$E$3000,3,0),0)</f>
        <v>7</v>
      </c>
      <c r="Q35" s="35">
        <f>IFERROR(VLOOKUP(Q163,DAY!$A$2:$E$3000,3,0),0)</f>
        <v>8</v>
      </c>
      <c r="R35" s="35">
        <f>IFERROR(VLOOKUP(R163,DAY!$A$2:$E$3000,3,0),0)</f>
        <v>9</v>
      </c>
      <c r="S35" s="35">
        <f>IFERROR(VLOOKUP(S163,DAY!$A$2:$E$3000,3,0),0)</f>
        <v>10</v>
      </c>
      <c r="T35" s="35">
        <f>IFERROR(VLOOKUP(T163,DAY!$A$2:$E$3000,3,0),0)</f>
        <v>11</v>
      </c>
      <c r="U35" s="35">
        <f>IFERROR(VLOOKUP(U163,DAY!$A$2:$E$3000,3,0),0)</f>
        <v>12</v>
      </c>
      <c r="V35" s="35">
        <f>IFERROR(VLOOKUP(V163,DAY!$A$2:$E$3000,3,0),0)</f>
        <v>13</v>
      </c>
      <c r="W35" s="35">
        <f>IFERROR(VLOOKUP(W163,DAY!$A$2:$E$3000,3,0),0)</f>
        <v>14</v>
      </c>
      <c r="X35" s="35">
        <f>IFERROR(VLOOKUP(X163,DAY!$A$2:$E$3000,3,0),0)</f>
        <v>15</v>
      </c>
      <c r="Y35" s="35">
        <f>IFERROR(VLOOKUP(Y163,DAY!$A$2:$E$3000,3,0),0)</f>
        <v>16</v>
      </c>
      <c r="Z35" s="35">
        <f>IFERROR(VLOOKUP(Z163,DAY!$A$2:$E$3000,3,0),0)</f>
        <v>17</v>
      </c>
      <c r="AA35" s="35">
        <f>IFERROR(VLOOKUP(AA163,DAY!$A$2:$E$3000,3,0),0)</f>
        <v>18</v>
      </c>
      <c r="AB35" s="35">
        <f>IFERROR(VLOOKUP(AB163,DAY!$A$2:$E$3000,3,0),0)</f>
        <v>19</v>
      </c>
      <c r="AC35" s="35">
        <f>IFERROR(VLOOKUP(AC163,DAY!$A$2:$E$3000,3,0),0)</f>
        <v>20</v>
      </c>
      <c r="AD35" s="36">
        <f>IFERROR(VLOOKUP(AD163,DAY!$A$2:$E$3000,3,0),0)</f>
        <v>21</v>
      </c>
      <c r="AE35" s="338"/>
      <c r="AF35" s="340"/>
      <c r="AG35" s="211"/>
      <c r="AH35" s="338"/>
      <c r="AI35" s="340"/>
      <c r="AJ35" s="211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193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8"/>
      <c r="AF36" s="340"/>
      <c r="AG36" s="211"/>
      <c r="AH36" s="338"/>
      <c r="AI36" s="340"/>
      <c r="AJ36" s="211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193"/>
      <c r="B37" s="39" t="s">
        <v>3</v>
      </c>
      <c r="C37" s="39" t="str">
        <f>IFERROR(VLOOKUP(C163,DAY!$A$2:$E$3000,5,0),0)</f>
        <v/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海の日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8"/>
      <c r="AF37" s="340"/>
      <c r="AG37" s="212"/>
      <c r="AH37" s="338"/>
      <c r="AI37" s="340"/>
      <c r="AJ37" s="212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193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33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33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22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35">
        <f>IFERROR(AM39,0)</f>
        <v>0</v>
      </c>
      <c r="AF39" s="336"/>
      <c r="AG39" s="334"/>
      <c r="AH39" s="335">
        <f>IFERROR(AN39,0)</f>
        <v>0</v>
      </c>
      <c r="AI39" s="336"/>
      <c r="AJ39" s="334"/>
      <c r="AM39" s="46" t="e">
        <f>ROUNDDOWN(AF38/AE38,3)</f>
        <v>#DIV/0!</v>
      </c>
      <c r="AN39" s="47" t="e">
        <f>ROUNDDOWN(AI38/AH38,3)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196" t="s">
        <v>66</v>
      </c>
      <c r="B40" s="48" t="s">
        <v>0</v>
      </c>
      <c r="C40" s="48">
        <f>IFERROR(VLOOKUP(C164,DAY!$A$2:$E$3000,2,0),0)</f>
        <v>7</v>
      </c>
      <c r="D40" s="48">
        <f>IFERROR(VLOOKUP(D164,DAY!$A$2:$E$744,2,0),0)</f>
        <v>7</v>
      </c>
      <c r="E40" s="48">
        <f>IFERROR(VLOOKUP(E164,DAY!$A$2:$E$744,2,0),0)</f>
        <v>7</v>
      </c>
      <c r="F40" s="48">
        <f>IFERROR(VLOOKUP(F164,DAY!$A$2:$E$744,2,0),0)</f>
        <v>7</v>
      </c>
      <c r="G40" s="48">
        <f>IFERROR(VLOOKUP(G164,DAY!$A$2:$E$744,2,0),0)</f>
        <v>7</v>
      </c>
      <c r="H40" s="48">
        <f>IFERROR(VLOOKUP(H164,DAY!$A$2:$E$744,2,0),0)</f>
        <v>7</v>
      </c>
      <c r="I40" s="48">
        <f>IFERROR(VLOOKUP(I164,DAY!$A$2:$E$744,2,0),0)</f>
        <v>7</v>
      </c>
      <c r="J40" s="48">
        <f>IFERROR(VLOOKUP(J164,DAY!$A$2:$E$744,2,0),0)</f>
        <v>7</v>
      </c>
      <c r="K40" s="48">
        <f>IFERROR(VLOOKUP(K164,DAY!$A$2:$E$744,2,0),0)</f>
        <v>7</v>
      </c>
      <c r="L40" s="48">
        <f>IFERROR(VLOOKUP(L164,DAY!$A$2:$E$744,2,0),0)</f>
        <v>7</v>
      </c>
      <c r="M40" s="48">
        <f>IFERROR(VLOOKUP(M164,DAY!$A$2:$E$744,2,0),0)</f>
        <v>8</v>
      </c>
      <c r="N40" s="48">
        <f>IFERROR(VLOOKUP(N164,DAY!$A$2:$E$744,2,0),0)</f>
        <v>8</v>
      </c>
      <c r="O40" s="48">
        <f>IFERROR(VLOOKUP(O164,DAY!$A$2:$E$744,2,0),0)</f>
        <v>8</v>
      </c>
      <c r="P40" s="48">
        <f>IFERROR(VLOOKUP(P164,DAY!$A$2:$E$744,2,0),0)</f>
        <v>8</v>
      </c>
      <c r="Q40" s="48">
        <f>IFERROR(VLOOKUP(Q164,DAY!$A$2:$E$744,2,0),0)</f>
        <v>8</v>
      </c>
      <c r="R40" s="48">
        <f>IFERROR(VLOOKUP(R164,DAY!$A$2:$E$744,2,0),0)</f>
        <v>8</v>
      </c>
      <c r="S40" s="48">
        <f>IFERROR(VLOOKUP(S164,DAY!$A$2:$E$744,2,0),0)</f>
        <v>8</v>
      </c>
      <c r="T40" s="48">
        <f>IFERROR(VLOOKUP(T164,DAY!$A$2:$E$744,2,0),0)</f>
        <v>8</v>
      </c>
      <c r="U40" s="48">
        <f>IFERROR(VLOOKUP(U164,DAY!$A$2:$E$744,2,0),0)</f>
        <v>8</v>
      </c>
      <c r="V40" s="48">
        <f>IFERROR(VLOOKUP(V164,DAY!$A$2:$E$744,2,0),0)</f>
        <v>8</v>
      </c>
      <c r="W40" s="48">
        <f>IFERROR(VLOOKUP(W164,DAY!$A$2:$E$744,2,0),0)</f>
        <v>8</v>
      </c>
      <c r="X40" s="48">
        <f>IFERROR(VLOOKUP(X164,DAY!$A$2:$E$744,2,0),0)</f>
        <v>8</v>
      </c>
      <c r="Y40" s="48">
        <f>IFERROR(VLOOKUP(Y164,DAY!$A$2:$E$744,2,0),0)</f>
        <v>8</v>
      </c>
      <c r="Z40" s="48">
        <f>IFERROR(VLOOKUP(Z164,DAY!$A$2:$E$744,2,0),0)</f>
        <v>8</v>
      </c>
      <c r="AA40" s="48">
        <f>IFERROR(VLOOKUP(AA164,DAY!$A$2:$E$744,2,0),0)</f>
        <v>8</v>
      </c>
      <c r="AB40" s="48">
        <f>IFERROR(VLOOKUP(AB164,DAY!$A$2:$E$744,2,0),0)</f>
        <v>8</v>
      </c>
      <c r="AC40" s="48">
        <f>IFERROR(VLOOKUP(AC164,DAY!$A$2:$E$744,2,0),0)</f>
        <v>8</v>
      </c>
      <c r="AD40" s="48">
        <f>IFERROR(VLOOKUP(AD164,DAY!$A$2:$E$744,2,0),0)</f>
        <v>8</v>
      </c>
      <c r="AE40" s="337" t="s">
        <v>11</v>
      </c>
      <c r="AF40" s="339" t="s">
        <v>12</v>
      </c>
      <c r="AG40" s="211" t="s">
        <v>84</v>
      </c>
      <c r="AH40" s="341" t="s">
        <v>11</v>
      </c>
      <c r="AI40" s="342" t="s">
        <v>13</v>
      </c>
      <c r="AJ40" s="211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193"/>
      <c r="B41" s="35" t="s">
        <v>1</v>
      </c>
      <c r="C41" s="35">
        <f>IFERROR(VLOOKUP(C164,DAY!$A$2:$E$3000,3,0),0)</f>
        <v>22</v>
      </c>
      <c r="D41" s="35">
        <f>IFERROR(VLOOKUP(D164,DAY!$A$2:$E$744,3,0),0)</f>
        <v>23</v>
      </c>
      <c r="E41" s="35">
        <f>IFERROR(VLOOKUP(E164,DAY!$A$2:$E$744,3,0),0)</f>
        <v>24</v>
      </c>
      <c r="F41" s="35">
        <f>IFERROR(VLOOKUP(F164,DAY!$A$2:$E$744,3,0),0)</f>
        <v>25</v>
      </c>
      <c r="G41" s="35">
        <f>IFERROR(VLOOKUP(G164,DAY!$A$2:$E$744,3,0),0)</f>
        <v>26</v>
      </c>
      <c r="H41" s="35">
        <f>IFERROR(VLOOKUP(H164,DAY!$A$2:$E$744,3,0),0)</f>
        <v>27</v>
      </c>
      <c r="I41" s="35">
        <f>IFERROR(VLOOKUP(I164,DAY!$A$2:$E$744,3,0),0)</f>
        <v>28</v>
      </c>
      <c r="J41" s="35">
        <f>IFERROR(VLOOKUP(J164,DAY!$A$2:$E$744,3,0),0)</f>
        <v>29</v>
      </c>
      <c r="K41" s="35">
        <f>IFERROR(VLOOKUP(K164,DAY!$A$2:$E$744,3,0),0)</f>
        <v>30</v>
      </c>
      <c r="L41" s="35">
        <f>IFERROR(VLOOKUP(L164,DAY!$A$2:$E$744,3,0),0)</f>
        <v>31</v>
      </c>
      <c r="M41" s="35">
        <f>IFERROR(VLOOKUP(M164,DAY!$A$2:$E$744,3,0),0)</f>
        <v>1</v>
      </c>
      <c r="N41" s="35">
        <f>IFERROR(VLOOKUP(N164,DAY!$A$2:$E$744,3,0),0)</f>
        <v>2</v>
      </c>
      <c r="O41" s="35">
        <f>IFERROR(VLOOKUP(O164,DAY!$A$2:$E$744,3,0),0)</f>
        <v>3</v>
      </c>
      <c r="P41" s="35">
        <f>IFERROR(VLOOKUP(P164,DAY!$A$2:$E$744,3,0),0)</f>
        <v>4</v>
      </c>
      <c r="Q41" s="35">
        <f>IFERROR(VLOOKUP(Q164,DAY!$A$2:$E$744,3,0),0)</f>
        <v>5</v>
      </c>
      <c r="R41" s="35">
        <f>IFERROR(VLOOKUP(R164,DAY!$A$2:$E$744,3,0),0)</f>
        <v>6</v>
      </c>
      <c r="S41" s="35">
        <f>IFERROR(VLOOKUP(S164,DAY!$A$2:$E$744,3,0),0)</f>
        <v>7</v>
      </c>
      <c r="T41" s="35">
        <f>IFERROR(VLOOKUP(T164,DAY!$A$2:$E$744,3,0),0)</f>
        <v>8</v>
      </c>
      <c r="U41" s="35">
        <f>IFERROR(VLOOKUP(U164,DAY!$A$2:$E$744,3,0),0)</f>
        <v>9</v>
      </c>
      <c r="V41" s="35">
        <f>IFERROR(VLOOKUP(V164,DAY!$A$2:$E$744,3,0),0)</f>
        <v>10</v>
      </c>
      <c r="W41" s="35">
        <f>IFERROR(VLOOKUP(W164,DAY!$A$2:$E$744,3,0),0)</f>
        <v>11</v>
      </c>
      <c r="X41" s="35">
        <f>IFERROR(VLOOKUP(X164,DAY!$A$2:$E$744,3,0),0)</f>
        <v>12</v>
      </c>
      <c r="Y41" s="35">
        <f>IFERROR(VLOOKUP(Y164,DAY!$A$2:$E$744,3,0),0)</f>
        <v>13</v>
      </c>
      <c r="Z41" s="35">
        <f>IFERROR(VLOOKUP(Z164,DAY!$A$2:$E$744,3,0),0)</f>
        <v>14</v>
      </c>
      <c r="AA41" s="35">
        <f>IFERROR(VLOOKUP(AA164,DAY!$A$2:$E$744,3,0),0)</f>
        <v>15</v>
      </c>
      <c r="AB41" s="35">
        <f>IFERROR(VLOOKUP(AB164,DAY!$A$2:$E$744,3,0),0)</f>
        <v>16</v>
      </c>
      <c r="AC41" s="35">
        <f>IFERROR(VLOOKUP(AC164,DAY!$A$2:$E$744,3,0),0)</f>
        <v>17</v>
      </c>
      <c r="AD41" s="36">
        <f>IFERROR(VLOOKUP(AD164,DAY!$A$2:$E$744,3,0),0)</f>
        <v>18</v>
      </c>
      <c r="AE41" s="338"/>
      <c r="AF41" s="340"/>
      <c r="AG41" s="211"/>
      <c r="AH41" s="338"/>
      <c r="AI41" s="340"/>
      <c r="AJ41" s="211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193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8"/>
      <c r="AF42" s="340"/>
      <c r="AG42" s="211"/>
      <c r="AH42" s="338"/>
      <c r="AI42" s="340"/>
      <c r="AJ42" s="211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193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/>
      </c>
      <c r="Q43" s="39" t="str">
        <f>IFERROR(VLOOKUP(Q164,DAY!$A$2:$E$3000,5,0),0)</f>
        <v/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>山の日</v>
      </c>
      <c r="X43" s="39" t="str">
        <f>IFERROR(VLOOKUP(X164,DAY!$A$2:$E$3000,5,0),0)</f>
        <v>振替休日</v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8"/>
      <c r="AF43" s="340"/>
      <c r="AG43" s="212"/>
      <c r="AH43" s="338"/>
      <c r="AI43" s="340"/>
      <c r="AJ43" s="212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193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33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33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22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35">
        <f>IFERROR(AM45,0)</f>
        <v>0</v>
      </c>
      <c r="AF45" s="336"/>
      <c r="AG45" s="334"/>
      <c r="AH45" s="335">
        <f>IFERROR(AN45,0)</f>
        <v>0</v>
      </c>
      <c r="AI45" s="336"/>
      <c r="AJ45" s="334"/>
      <c r="AM45" s="46" t="e">
        <f>ROUNDDOWN(AF44/AE44,3)</f>
        <v>#DIV/0!</v>
      </c>
      <c r="AN45" s="47" t="e">
        <f>ROUNDDOWN(AI44/AH44,3)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196" t="s">
        <v>67</v>
      </c>
      <c r="B46" s="32" t="s">
        <v>0</v>
      </c>
      <c r="C46" s="32">
        <f>IFERROR(VLOOKUP(C165,DAY!$A$2:$E$3000,2,0),0)</f>
        <v>8</v>
      </c>
      <c r="D46" s="32">
        <f>IFERROR(VLOOKUP(D165,DAY!$A$2:$E$744,2,0),0)</f>
        <v>8</v>
      </c>
      <c r="E46" s="32">
        <f>IFERROR(VLOOKUP(E165,DAY!$A$2:$E$744,2,0),0)</f>
        <v>8</v>
      </c>
      <c r="F46" s="32">
        <f>IFERROR(VLOOKUP(F165,DAY!$A$2:$E$744,2,0),0)</f>
        <v>8</v>
      </c>
      <c r="G46" s="32">
        <f>IFERROR(VLOOKUP(G165,DAY!$A$2:$E$744,2,0),0)</f>
        <v>8</v>
      </c>
      <c r="H46" s="32">
        <f>IFERROR(VLOOKUP(H165,DAY!$A$2:$E$744,2,0),0)</f>
        <v>8</v>
      </c>
      <c r="I46" s="32">
        <f>IFERROR(VLOOKUP(I165,DAY!$A$2:$E$744,2,0),0)</f>
        <v>8</v>
      </c>
      <c r="J46" s="32">
        <f>IFERROR(VLOOKUP(J165,DAY!$A$2:$E$744,2,0),0)</f>
        <v>8</v>
      </c>
      <c r="K46" s="32">
        <f>IFERROR(VLOOKUP(K165,DAY!$A$2:$E$744,2,0),0)</f>
        <v>8</v>
      </c>
      <c r="L46" s="32">
        <f>IFERROR(VLOOKUP(L165,DAY!$A$2:$E$744,2,0),0)</f>
        <v>8</v>
      </c>
      <c r="M46" s="32">
        <f>IFERROR(VLOOKUP(M165,DAY!$A$2:$E$744,2,0),0)</f>
        <v>8</v>
      </c>
      <c r="N46" s="32">
        <f>IFERROR(VLOOKUP(N165,DAY!$A$2:$E$744,2,0),0)</f>
        <v>8</v>
      </c>
      <c r="O46" s="32">
        <f>IFERROR(VLOOKUP(O165,DAY!$A$2:$E$744,2,0),0)</f>
        <v>8</v>
      </c>
      <c r="P46" s="32">
        <f>IFERROR(VLOOKUP(P165,DAY!$A$2:$E$744,2,0),0)</f>
        <v>9</v>
      </c>
      <c r="Q46" s="32">
        <f>IFERROR(VLOOKUP(Q165,DAY!$A$2:$E$744,2,0),0)</f>
        <v>9</v>
      </c>
      <c r="R46" s="32">
        <f>IFERROR(VLOOKUP(R165,DAY!$A$2:$E$744,2,0),0)</f>
        <v>9</v>
      </c>
      <c r="S46" s="32">
        <f>IFERROR(VLOOKUP(S165,DAY!$A$2:$E$744,2,0),0)</f>
        <v>9</v>
      </c>
      <c r="T46" s="32">
        <f>IFERROR(VLOOKUP(T165,DAY!$A$2:$E$744,2,0),0)</f>
        <v>9</v>
      </c>
      <c r="U46" s="32">
        <f>IFERROR(VLOOKUP(U165,DAY!$A$2:$E$744,2,0),0)</f>
        <v>9</v>
      </c>
      <c r="V46" s="32">
        <f>IFERROR(VLOOKUP(V165,DAY!$A$2:$E$744,2,0),0)</f>
        <v>9</v>
      </c>
      <c r="W46" s="32">
        <f>IFERROR(VLOOKUP(W165,DAY!$A$2:$E$744,2,0),0)</f>
        <v>9</v>
      </c>
      <c r="X46" s="32">
        <f>IFERROR(VLOOKUP(X165,DAY!$A$2:$E$744,2,0),0)</f>
        <v>9</v>
      </c>
      <c r="Y46" s="32">
        <f>IFERROR(VLOOKUP(Y165,DAY!$A$2:$E$744,2,0),0)</f>
        <v>9</v>
      </c>
      <c r="Z46" s="32">
        <f>IFERROR(VLOOKUP(Z165,DAY!$A$2:$E$744,2,0),0)</f>
        <v>9</v>
      </c>
      <c r="AA46" s="32">
        <f>IFERROR(VLOOKUP(AA165,DAY!$A$2:$E$744,2,0),0)</f>
        <v>9</v>
      </c>
      <c r="AB46" s="32">
        <f>IFERROR(VLOOKUP(AB165,DAY!$A$2:$E$744,2,0),0)</f>
        <v>9</v>
      </c>
      <c r="AC46" s="32">
        <f>IFERROR(VLOOKUP(AC165,DAY!$A$2:$E$744,2,0),0)</f>
        <v>9</v>
      </c>
      <c r="AD46" s="32">
        <f>IFERROR(VLOOKUP(AD165,DAY!$A$2:$E$744,2,0),0)</f>
        <v>9</v>
      </c>
      <c r="AE46" s="337" t="s">
        <v>11</v>
      </c>
      <c r="AF46" s="339" t="s">
        <v>12</v>
      </c>
      <c r="AG46" s="211" t="s">
        <v>84</v>
      </c>
      <c r="AH46" s="341" t="s">
        <v>11</v>
      </c>
      <c r="AI46" s="342" t="s">
        <v>13</v>
      </c>
      <c r="AJ46" s="211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193"/>
      <c r="B47" s="35" t="s">
        <v>1</v>
      </c>
      <c r="C47" s="35">
        <f>IFERROR(VLOOKUP(C165,DAY!$A$2:$E$3000,3,0),0)</f>
        <v>19</v>
      </c>
      <c r="D47" s="35">
        <f>IFERROR(VLOOKUP(D165,DAY!$A$2:$E$744,3,0),0)</f>
        <v>20</v>
      </c>
      <c r="E47" s="35">
        <f>IFERROR(VLOOKUP(E165,DAY!$A$2:$E$744,3,0),0)</f>
        <v>21</v>
      </c>
      <c r="F47" s="35">
        <f>IFERROR(VLOOKUP(F165,DAY!$A$2:$E$744,3,0),0)</f>
        <v>22</v>
      </c>
      <c r="G47" s="35">
        <f>IFERROR(VLOOKUP(G165,DAY!$A$2:$E$744,3,0),0)</f>
        <v>23</v>
      </c>
      <c r="H47" s="35">
        <f>IFERROR(VLOOKUP(H165,DAY!$A$2:$E$744,3,0),0)</f>
        <v>24</v>
      </c>
      <c r="I47" s="35">
        <f>IFERROR(VLOOKUP(I165,DAY!$A$2:$E$744,3,0),0)</f>
        <v>25</v>
      </c>
      <c r="J47" s="35">
        <f>IFERROR(VLOOKUP(J165,DAY!$A$2:$E$744,3,0),0)</f>
        <v>26</v>
      </c>
      <c r="K47" s="35">
        <f>IFERROR(VLOOKUP(K165,DAY!$A$2:$E$744,3,0),0)</f>
        <v>27</v>
      </c>
      <c r="L47" s="35">
        <f>IFERROR(VLOOKUP(L165,DAY!$A$2:$E$744,3,0),0)</f>
        <v>28</v>
      </c>
      <c r="M47" s="35">
        <f>IFERROR(VLOOKUP(M165,DAY!$A$2:$E$744,3,0),0)</f>
        <v>29</v>
      </c>
      <c r="N47" s="35">
        <f>IFERROR(VLOOKUP(N165,DAY!$A$2:$E$744,3,0),0)</f>
        <v>30</v>
      </c>
      <c r="O47" s="35">
        <f>IFERROR(VLOOKUP(O165,DAY!$A$2:$E$744,3,0),0)</f>
        <v>31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8"/>
      <c r="AF47" s="340"/>
      <c r="AG47" s="211"/>
      <c r="AH47" s="338"/>
      <c r="AI47" s="340"/>
      <c r="AJ47" s="211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193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8"/>
      <c r="AF48" s="340"/>
      <c r="AG48" s="211"/>
      <c r="AH48" s="338"/>
      <c r="AI48" s="340"/>
      <c r="AJ48" s="211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193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/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8"/>
      <c r="AF49" s="340"/>
      <c r="AG49" s="212"/>
      <c r="AH49" s="338"/>
      <c r="AI49" s="340"/>
      <c r="AJ49" s="212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193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33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33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22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35">
        <f>IFERROR(AM51,0)</f>
        <v>0</v>
      </c>
      <c r="AF51" s="336"/>
      <c r="AG51" s="334"/>
      <c r="AH51" s="335">
        <f>IFERROR(AN51,0)</f>
        <v>0</v>
      </c>
      <c r="AI51" s="336"/>
      <c r="AJ51" s="334"/>
      <c r="AM51" s="46" t="e">
        <f>ROUNDDOWN(AF50/AE50,3)</f>
        <v>#DIV/0!</v>
      </c>
      <c r="AN51" s="47" t="e">
        <f>ROUNDDOWN(AI50/AH50,3)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196" t="s">
        <v>68</v>
      </c>
      <c r="B52" s="32" t="s">
        <v>0</v>
      </c>
      <c r="C52" s="48">
        <f>IFERROR(VLOOKUP(C166,DAY!$A$2:$E$3000,2,0),0)</f>
        <v>9</v>
      </c>
      <c r="D52" s="48">
        <f>IFERROR(VLOOKUP(D166,DAY!$A$2:$E$744,2,0),0)</f>
        <v>9</v>
      </c>
      <c r="E52" s="48">
        <f>IFERROR(VLOOKUP(E166,DAY!$A$2:$E$744,2,0),0)</f>
        <v>9</v>
      </c>
      <c r="F52" s="48">
        <f>IFERROR(VLOOKUP(F166,DAY!$A$2:$E$744,2,0),0)</f>
        <v>9</v>
      </c>
      <c r="G52" s="48">
        <f>IFERROR(VLOOKUP(G166,DAY!$A$2:$E$744,2,0),0)</f>
        <v>9</v>
      </c>
      <c r="H52" s="48">
        <f>IFERROR(VLOOKUP(H166,DAY!$A$2:$E$744,2,0),0)</f>
        <v>9</v>
      </c>
      <c r="I52" s="48">
        <f>IFERROR(VLOOKUP(I166,DAY!$A$2:$E$744,2,0),0)</f>
        <v>9</v>
      </c>
      <c r="J52" s="48">
        <f>IFERROR(VLOOKUP(J166,DAY!$A$2:$E$744,2,0),0)</f>
        <v>9</v>
      </c>
      <c r="K52" s="48">
        <f>IFERROR(VLOOKUP(K166,DAY!$A$2:$E$744,2,0),0)</f>
        <v>9</v>
      </c>
      <c r="L52" s="48">
        <f>IFERROR(VLOOKUP(L166,DAY!$A$2:$E$744,2,0),0)</f>
        <v>9</v>
      </c>
      <c r="M52" s="48">
        <f>IFERROR(VLOOKUP(M166,DAY!$A$2:$E$744,2,0),0)</f>
        <v>9</v>
      </c>
      <c r="N52" s="48">
        <f>IFERROR(VLOOKUP(N166,DAY!$A$2:$E$744,2,0),0)</f>
        <v>9</v>
      </c>
      <c r="O52" s="48">
        <f>IFERROR(VLOOKUP(O166,DAY!$A$2:$E$744,2,0),0)</f>
        <v>9</v>
      </c>
      <c r="P52" s="48">
        <f>IFERROR(VLOOKUP(P166,DAY!$A$2:$E$744,2,0),0)</f>
        <v>9</v>
      </c>
      <c r="Q52" s="48">
        <f>IFERROR(VLOOKUP(Q166,DAY!$A$2:$E$744,2,0),0)</f>
        <v>9</v>
      </c>
      <c r="R52" s="48">
        <f>IFERROR(VLOOKUP(R166,DAY!$A$2:$E$744,2,0),0)</f>
        <v>10</v>
      </c>
      <c r="S52" s="48">
        <f>IFERROR(VLOOKUP(S166,DAY!$A$2:$E$744,2,0),0)</f>
        <v>10</v>
      </c>
      <c r="T52" s="48">
        <f>IFERROR(VLOOKUP(T166,DAY!$A$2:$E$744,2,0),0)</f>
        <v>10</v>
      </c>
      <c r="U52" s="48">
        <f>IFERROR(VLOOKUP(U166,DAY!$A$2:$E$744,2,0),0)</f>
        <v>10</v>
      </c>
      <c r="V52" s="48">
        <f>IFERROR(VLOOKUP(V166,DAY!$A$2:$E$744,2,0),0)</f>
        <v>10</v>
      </c>
      <c r="W52" s="48">
        <f>IFERROR(VLOOKUP(W166,DAY!$A$2:$E$744,2,0),0)</f>
        <v>10</v>
      </c>
      <c r="X52" s="48">
        <f>IFERROR(VLOOKUP(X166,DAY!$A$2:$E$744,2,0),0)</f>
        <v>10</v>
      </c>
      <c r="Y52" s="48">
        <f>IFERROR(VLOOKUP(Y166,DAY!$A$2:$E$744,2,0),0)</f>
        <v>10</v>
      </c>
      <c r="Z52" s="48">
        <f>IFERROR(VLOOKUP(Z166,DAY!$A$2:$E$744,2,0),0)</f>
        <v>10</v>
      </c>
      <c r="AA52" s="48">
        <f>IFERROR(VLOOKUP(AA166,DAY!$A$2:$E$744,2,0),0)</f>
        <v>10</v>
      </c>
      <c r="AB52" s="48">
        <f>IFERROR(VLOOKUP(AB166,DAY!$A$2:$E$744,2,0),0)</f>
        <v>10</v>
      </c>
      <c r="AC52" s="48">
        <f>IFERROR(VLOOKUP(AC166,DAY!$A$2:$E$744,2,0),0)</f>
        <v>10</v>
      </c>
      <c r="AD52" s="48">
        <f>IFERROR(VLOOKUP(AD166,DAY!$A$2:$E$744,2,0),0)</f>
        <v>10</v>
      </c>
      <c r="AE52" s="337" t="s">
        <v>11</v>
      </c>
      <c r="AF52" s="339" t="s">
        <v>12</v>
      </c>
      <c r="AG52" s="211" t="s">
        <v>84</v>
      </c>
      <c r="AH52" s="341" t="s">
        <v>11</v>
      </c>
      <c r="AI52" s="342" t="s">
        <v>13</v>
      </c>
      <c r="AJ52" s="211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193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1</v>
      </c>
      <c r="S53" s="35">
        <f>IFERROR(VLOOKUP(S166,DAY!$A$2:$E$744,3,0),0)</f>
        <v>2</v>
      </c>
      <c r="T53" s="35">
        <f>IFERROR(VLOOKUP(T166,DAY!$A$2:$E$744,3,0),0)</f>
        <v>3</v>
      </c>
      <c r="U53" s="35">
        <f>IFERROR(VLOOKUP(U166,DAY!$A$2:$E$744,3,0),0)</f>
        <v>4</v>
      </c>
      <c r="V53" s="35">
        <f>IFERROR(VLOOKUP(V166,DAY!$A$2:$E$744,3,0),0)</f>
        <v>5</v>
      </c>
      <c r="W53" s="35">
        <f>IFERROR(VLOOKUP(W166,DAY!$A$2:$E$744,3,0),0)</f>
        <v>6</v>
      </c>
      <c r="X53" s="35">
        <f>IFERROR(VLOOKUP(X166,DAY!$A$2:$E$744,3,0),0)</f>
        <v>7</v>
      </c>
      <c r="Y53" s="35">
        <f>IFERROR(VLOOKUP(Y166,DAY!$A$2:$E$744,3,0),0)</f>
        <v>8</v>
      </c>
      <c r="Z53" s="35">
        <f>IFERROR(VLOOKUP(Z166,DAY!$A$2:$E$744,3,0),0)</f>
        <v>9</v>
      </c>
      <c r="AA53" s="35">
        <f>IFERROR(VLOOKUP(AA166,DAY!$A$2:$E$744,3,0),0)</f>
        <v>10</v>
      </c>
      <c r="AB53" s="35">
        <f>IFERROR(VLOOKUP(AB166,DAY!$A$2:$E$744,3,0),0)</f>
        <v>11</v>
      </c>
      <c r="AC53" s="35">
        <f>IFERROR(VLOOKUP(AC166,DAY!$A$2:$E$744,3,0),0)</f>
        <v>12</v>
      </c>
      <c r="AD53" s="36">
        <f>IFERROR(VLOOKUP(AD166,DAY!$A$2:$E$744,3,0),0)</f>
        <v>13</v>
      </c>
      <c r="AE53" s="338"/>
      <c r="AF53" s="340"/>
      <c r="AG53" s="211"/>
      <c r="AH53" s="338"/>
      <c r="AI53" s="340"/>
      <c r="AJ53" s="211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193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8"/>
      <c r="AF54" s="340"/>
      <c r="AG54" s="211"/>
      <c r="AH54" s="338"/>
      <c r="AI54" s="340"/>
      <c r="AJ54" s="211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193"/>
      <c r="B55" s="39" t="s">
        <v>3</v>
      </c>
      <c r="C55" s="39" t="str">
        <f>IFERROR(VLOOKUP(C166,DAY!$A$2:$E$3000,5,0),0)</f>
        <v>敬老の日</v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>秋分の日</v>
      </c>
      <c r="J55" s="39" t="str">
        <f>IFERROR(VLOOKUP(J166,DAY!$A$2:$E$3000,5,0),0)</f>
        <v>振替休日</v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/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8"/>
      <c r="AF55" s="340"/>
      <c r="AG55" s="212"/>
      <c r="AH55" s="338"/>
      <c r="AI55" s="340"/>
      <c r="AJ55" s="212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193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33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33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22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35">
        <f>IFERROR(AM57,0)</f>
        <v>0</v>
      </c>
      <c r="AF57" s="336"/>
      <c r="AG57" s="334"/>
      <c r="AH57" s="335">
        <f>IFERROR(AN57,0)</f>
        <v>0</v>
      </c>
      <c r="AI57" s="336"/>
      <c r="AJ57" s="334"/>
      <c r="AM57" s="46" t="e">
        <f>ROUNDDOWN(AF56/AE56,3)</f>
        <v>#DIV/0!</v>
      </c>
      <c r="AN57" s="47" t="e">
        <f>ROUNDDOWN(AI56/AH56,3)</f>
        <v>#DIV/0!</v>
      </c>
      <c r="AQ57" s="43">
        <f>IFERROR(VLOOKUP(AQ167,DAY!$A$2:$E$744,6,0),0)</f>
        <v>0</v>
      </c>
    </row>
    <row r="58" spans="1:43" ht="27.75" customHeight="1" x14ac:dyDescent="0.4">
      <c r="A58" s="196" t="s">
        <v>69</v>
      </c>
      <c r="B58" s="32" t="s">
        <v>0</v>
      </c>
      <c r="C58" s="86">
        <f>IFERROR(VLOOKUP(C167,DAY!$A$2:$E$3000,2,0),0)</f>
        <v>10</v>
      </c>
      <c r="D58" s="86">
        <f>IFERROR(VLOOKUP(D167,DAY!$A$2:$E$744,2,0),0)</f>
        <v>10</v>
      </c>
      <c r="E58" s="86">
        <f>IFERROR(VLOOKUP(E167,DAY!$A$2:$E$744,2,0),0)</f>
        <v>10</v>
      </c>
      <c r="F58" s="86">
        <f>IFERROR(VLOOKUP(F167,DAY!$A$2:$E$744,2,0),0)</f>
        <v>10</v>
      </c>
      <c r="G58" s="86">
        <f>IFERROR(VLOOKUP(G167,DAY!$A$2:$E$744,2,0),0)</f>
        <v>10</v>
      </c>
      <c r="H58" s="86">
        <f>IFERROR(VLOOKUP(H167,DAY!$A$2:$E$744,2,0),0)</f>
        <v>10</v>
      </c>
      <c r="I58" s="86">
        <f>IFERROR(VLOOKUP(I167,DAY!$A$2:$E$744,2,0),0)</f>
        <v>10</v>
      </c>
      <c r="J58" s="86">
        <f>IFERROR(VLOOKUP(J167,DAY!$A$2:$E$744,2,0),0)</f>
        <v>10</v>
      </c>
      <c r="K58" s="86">
        <f>IFERROR(VLOOKUP(K167,DAY!$A$2:$E$744,2,0),0)</f>
        <v>10</v>
      </c>
      <c r="L58" s="86">
        <f>IFERROR(VLOOKUP(L167,DAY!$A$2:$E$744,2,0),0)</f>
        <v>10</v>
      </c>
      <c r="M58" s="86">
        <f>IFERROR(VLOOKUP(M167,DAY!$A$2:$E$744,2,0),0)</f>
        <v>10</v>
      </c>
      <c r="N58" s="86">
        <f>IFERROR(VLOOKUP(N167,DAY!$A$2:$E$744,2,0),0)</f>
        <v>10</v>
      </c>
      <c r="O58" s="86">
        <f>IFERROR(VLOOKUP(O167,DAY!$A$2:$E$744,2,0),0)</f>
        <v>10</v>
      </c>
      <c r="P58" s="86">
        <f>IFERROR(VLOOKUP(P167,DAY!$A$2:$E$744,2,0),0)</f>
        <v>10</v>
      </c>
      <c r="Q58" s="86">
        <f>IFERROR(VLOOKUP(Q167,DAY!$A$2:$E$744,2,0),0)</f>
        <v>10</v>
      </c>
      <c r="R58" s="86">
        <f>IFERROR(VLOOKUP(R167,DAY!$A$2:$E$744,2,0),0)</f>
        <v>10</v>
      </c>
      <c r="S58" s="86">
        <f>IFERROR(VLOOKUP(S167,DAY!$A$2:$E$744,2,0),0)</f>
        <v>10</v>
      </c>
      <c r="T58" s="86">
        <f>IFERROR(VLOOKUP(T167,DAY!$A$2:$E$744,2,0),0)</f>
        <v>10</v>
      </c>
      <c r="U58" s="86">
        <f>IFERROR(VLOOKUP(U167,DAY!$A$2:$E$744,2,0),0)</f>
        <v>11</v>
      </c>
      <c r="V58" s="86">
        <f>IFERROR(VLOOKUP(V167,DAY!$A$2:$E$744,2,0),0)</f>
        <v>11</v>
      </c>
      <c r="W58" s="86">
        <f>IFERROR(VLOOKUP(W167,DAY!$A$2:$E$744,2,0),0)</f>
        <v>11</v>
      </c>
      <c r="X58" s="86">
        <f>IFERROR(VLOOKUP(X167,DAY!$A$2:$E$744,2,0),0)</f>
        <v>11</v>
      </c>
      <c r="Y58" s="86">
        <f>IFERROR(VLOOKUP(Y167,DAY!$A$2:$E$744,2,0),0)</f>
        <v>11</v>
      </c>
      <c r="Z58" s="86">
        <f>IFERROR(VLOOKUP(Z167,DAY!$A$2:$E$744,2,0),0)</f>
        <v>11</v>
      </c>
      <c r="AA58" s="86">
        <f>IFERROR(VLOOKUP(AA167,DAY!$A$2:$E$744,2,0),0)</f>
        <v>11</v>
      </c>
      <c r="AB58" s="86">
        <f>IFERROR(VLOOKUP(AB167,DAY!$A$2:$E$744,2,0),0)</f>
        <v>11</v>
      </c>
      <c r="AC58" s="86">
        <f>IFERROR(VLOOKUP(AC167,DAY!$A$2:$E$744,2,0),0)</f>
        <v>11</v>
      </c>
      <c r="AD58" s="86">
        <f>IFERROR(VLOOKUP(AD167,DAY!$A$2:$E$744,2,0),0)</f>
        <v>11</v>
      </c>
      <c r="AE58" s="337" t="s">
        <v>11</v>
      </c>
      <c r="AF58" s="339" t="s">
        <v>12</v>
      </c>
      <c r="AG58" s="211" t="s">
        <v>84</v>
      </c>
      <c r="AH58" s="341" t="s">
        <v>11</v>
      </c>
      <c r="AI58" s="342" t="s">
        <v>13</v>
      </c>
      <c r="AJ58" s="211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193"/>
      <c r="B59" s="35" t="s">
        <v>1</v>
      </c>
      <c r="C59" s="87">
        <f>IFERROR(VLOOKUP(C167,DAY!$A$2:$E$3000,3,0),0)</f>
        <v>14</v>
      </c>
      <c r="D59" s="87">
        <f>IFERROR(VLOOKUP(D167,DAY!$A$2:$E$744,3,0),0)</f>
        <v>15</v>
      </c>
      <c r="E59" s="87">
        <f>IFERROR(VLOOKUP(E167,DAY!$A$2:$E$744,3,0),0)</f>
        <v>16</v>
      </c>
      <c r="F59" s="87">
        <f>IFERROR(VLOOKUP(F167,DAY!$A$2:$E$744,3,0),0)</f>
        <v>17</v>
      </c>
      <c r="G59" s="87">
        <f>IFERROR(VLOOKUP(G167,DAY!$A$2:$E$744,3,0),0)</f>
        <v>18</v>
      </c>
      <c r="H59" s="87">
        <f>IFERROR(VLOOKUP(H167,DAY!$A$2:$E$744,3,0),0)</f>
        <v>19</v>
      </c>
      <c r="I59" s="87">
        <f>IFERROR(VLOOKUP(I167,DAY!$A$2:$E$744,3,0),0)</f>
        <v>20</v>
      </c>
      <c r="J59" s="87">
        <f>IFERROR(VLOOKUP(J167,DAY!$A$2:$E$744,3,0),0)</f>
        <v>21</v>
      </c>
      <c r="K59" s="87">
        <f>IFERROR(VLOOKUP(K167,DAY!$A$2:$E$744,3,0),0)</f>
        <v>22</v>
      </c>
      <c r="L59" s="87">
        <f>IFERROR(VLOOKUP(L167,DAY!$A$2:$E$744,3,0),0)</f>
        <v>23</v>
      </c>
      <c r="M59" s="87">
        <f>IFERROR(VLOOKUP(M167,DAY!$A$2:$E$744,3,0),0)</f>
        <v>24</v>
      </c>
      <c r="N59" s="87">
        <f>IFERROR(VLOOKUP(N167,DAY!$A$2:$E$744,3,0),0)</f>
        <v>25</v>
      </c>
      <c r="O59" s="87">
        <f>IFERROR(VLOOKUP(O167,DAY!$A$2:$E$744,3,0),0)</f>
        <v>26</v>
      </c>
      <c r="P59" s="87">
        <f>IFERROR(VLOOKUP(P167,DAY!$A$2:$E$744,3,0),0)</f>
        <v>27</v>
      </c>
      <c r="Q59" s="87">
        <f>IFERROR(VLOOKUP(Q167,DAY!$A$2:$E$744,3,0),0)</f>
        <v>28</v>
      </c>
      <c r="R59" s="87">
        <f>IFERROR(VLOOKUP(R167,DAY!$A$2:$E$744,3,0),0)</f>
        <v>29</v>
      </c>
      <c r="S59" s="87">
        <f>IFERROR(VLOOKUP(S167,DAY!$A$2:$E$744,3,0),0)</f>
        <v>30</v>
      </c>
      <c r="T59" s="87">
        <f>IFERROR(VLOOKUP(T167,DAY!$A$2:$E$744,3,0),0)</f>
        <v>31</v>
      </c>
      <c r="U59" s="87">
        <f>IFERROR(VLOOKUP(U167,DAY!$A$2:$E$744,3,0),0)</f>
        <v>1</v>
      </c>
      <c r="V59" s="87">
        <f>IFERROR(VLOOKUP(V167,DAY!$A$2:$E$744,3,0),0)</f>
        <v>2</v>
      </c>
      <c r="W59" s="87">
        <f>IFERROR(VLOOKUP(W167,DAY!$A$2:$E$744,3,0),0)</f>
        <v>3</v>
      </c>
      <c r="X59" s="87">
        <f>IFERROR(VLOOKUP(X167,DAY!$A$2:$E$744,3,0),0)</f>
        <v>4</v>
      </c>
      <c r="Y59" s="87">
        <f>IFERROR(VLOOKUP(Y167,DAY!$A$2:$E$744,3,0),0)</f>
        <v>5</v>
      </c>
      <c r="Z59" s="87">
        <f>IFERROR(VLOOKUP(Z167,DAY!$A$2:$E$744,3,0),0)</f>
        <v>6</v>
      </c>
      <c r="AA59" s="87">
        <f>IFERROR(VLOOKUP(AA167,DAY!$A$2:$E$744,3,0),0)</f>
        <v>7</v>
      </c>
      <c r="AB59" s="87">
        <f>IFERROR(VLOOKUP(AB167,DAY!$A$2:$E$744,3,0),0)</f>
        <v>8</v>
      </c>
      <c r="AC59" s="87">
        <f>IFERROR(VLOOKUP(AC167,DAY!$A$2:$E$744,3,0),0)</f>
        <v>9</v>
      </c>
      <c r="AD59" s="88">
        <f>IFERROR(VLOOKUP(AD167,DAY!$A$2:$E$744,3,0),0)</f>
        <v>10</v>
      </c>
      <c r="AE59" s="338"/>
      <c r="AF59" s="340"/>
      <c r="AG59" s="211"/>
      <c r="AH59" s="338"/>
      <c r="AI59" s="340"/>
      <c r="AJ59" s="211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193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8"/>
      <c r="AF60" s="340"/>
      <c r="AG60" s="211"/>
      <c r="AH60" s="338"/>
      <c r="AI60" s="340"/>
      <c r="AJ60" s="211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193"/>
      <c r="B61" s="39" t="s">
        <v>3</v>
      </c>
      <c r="C61" s="90" t="str">
        <f>IFERROR(VLOOKUP(C167,DAY!$A$2:$E$3000,5,0),0)</f>
        <v>スポーツの日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>文化の日</v>
      </c>
      <c r="X61" s="90" t="str">
        <f>IFERROR(VLOOKUP(X167,DAY!$A$2:$E$3000,5,0),0)</f>
        <v>振替休日</v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8"/>
      <c r="AF61" s="340"/>
      <c r="AG61" s="212"/>
      <c r="AH61" s="338"/>
      <c r="AI61" s="340"/>
      <c r="AJ61" s="212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193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33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33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22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35">
        <f>IFERROR(AM63,0)</f>
        <v>0</v>
      </c>
      <c r="AF63" s="336"/>
      <c r="AG63" s="334"/>
      <c r="AH63" s="335">
        <f>IFERROR(AN63,0)</f>
        <v>0</v>
      </c>
      <c r="AI63" s="336"/>
      <c r="AJ63" s="334"/>
      <c r="AM63" s="46" t="e">
        <f>ROUNDDOWN(AF62/AE62,3)</f>
        <v>#DIV/0!</v>
      </c>
      <c r="AN63" s="47" t="e">
        <f>ROUNDDOWN(AI62/AH62,3)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196" t="s">
        <v>70</v>
      </c>
      <c r="B64" s="32" t="s">
        <v>0</v>
      </c>
      <c r="C64" s="91">
        <f>IFERROR(VLOOKUP(C168,DAY!$A$2:$E$3000,2,0),0)</f>
        <v>11</v>
      </c>
      <c r="D64" s="91">
        <f>IFERROR(VLOOKUP(D168,DAY!$A$2:$E$744,2,0),0)</f>
        <v>11</v>
      </c>
      <c r="E64" s="91">
        <f>IFERROR(VLOOKUP(E168,DAY!$A$2:$E$744,2,0),0)</f>
        <v>11</v>
      </c>
      <c r="F64" s="91">
        <f>IFERROR(VLOOKUP(F168,DAY!$A$2:$E$744,2,0),0)</f>
        <v>11</v>
      </c>
      <c r="G64" s="91">
        <f>IFERROR(VLOOKUP(G168,DAY!$A$2:$E$744,2,0),0)</f>
        <v>11</v>
      </c>
      <c r="H64" s="91">
        <f>IFERROR(VLOOKUP(H168,DAY!$A$2:$E$744,2,0),0)</f>
        <v>11</v>
      </c>
      <c r="I64" s="91">
        <f>IFERROR(VLOOKUP(I168,DAY!$A$2:$E$744,2,0),0)</f>
        <v>11</v>
      </c>
      <c r="J64" s="91">
        <f>IFERROR(VLOOKUP(J168,DAY!$A$2:$E$744,2,0),0)</f>
        <v>11</v>
      </c>
      <c r="K64" s="91">
        <f>IFERROR(VLOOKUP(K168,DAY!$A$2:$E$744,2,0),0)</f>
        <v>11</v>
      </c>
      <c r="L64" s="91">
        <f>IFERROR(VLOOKUP(L168,DAY!$A$2:$E$744,2,0),0)</f>
        <v>11</v>
      </c>
      <c r="M64" s="91">
        <f>IFERROR(VLOOKUP(M168,DAY!$A$2:$E$744,2,0),0)</f>
        <v>11</v>
      </c>
      <c r="N64" s="91">
        <f>IFERROR(VLOOKUP(N168,DAY!$A$2:$E$744,2,0),0)</f>
        <v>11</v>
      </c>
      <c r="O64" s="91">
        <f>IFERROR(VLOOKUP(O168,DAY!$A$2:$E$744,2,0),0)</f>
        <v>11</v>
      </c>
      <c r="P64" s="91">
        <f>IFERROR(VLOOKUP(P168,DAY!$A$2:$E$744,2,0),0)</f>
        <v>11</v>
      </c>
      <c r="Q64" s="91">
        <f>IFERROR(VLOOKUP(Q168,DAY!$A$2:$E$744,2,0),0)</f>
        <v>11</v>
      </c>
      <c r="R64" s="91">
        <f>IFERROR(VLOOKUP(R168,DAY!$A$2:$E$744,2,0),0)</f>
        <v>11</v>
      </c>
      <c r="S64" s="91">
        <f>IFERROR(VLOOKUP(S168,DAY!$A$2:$E$744,2,0),0)</f>
        <v>11</v>
      </c>
      <c r="T64" s="91">
        <f>IFERROR(VLOOKUP(T168,DAY!$A$2:$E$744,2,0),0)</f>
        <v>11</v>
      </c>
      <c r="U64" s="91">
        <f>IFERROR(VLOOKUP(U168,DAY!$A$2:$E$744,2,0),0)</f>
        <v>11</v>
      </c>
      <c r="V64" s="91">
        <f>IFERROR(VLOOKUP(V168,DAY!$A$2:$E$744,2,0),0)</f>
        <v>11</v>
      </c>
      <c r="W64" s="91">
        <f>IFERROR(VLOOKUP(W168,DAY!$A$2:$E$744,2,0),0)</f>
        <v>12</v>
      </c>
      <c r="X64" s="91">
        <f>IFERROR(VLOOKUP(X168,DAY!$A$2:$E$744,2,0),0)</f>
        <v>12</v>
      </c>
      <c r="Y64" s="91">
        <f>IFERROR(VLOOKUP(Y168,DAY!$A$2:$E$744,2,0),0)</f>
        <v>12</v>
      </c>
      <c r="Z64" s="91">
        <f>IFERROR(VLOOKUP(Z168,DAY!$A$2:$E$744,2,0),0)</f>
        <v>12</v>
      </c>
      <c r="AA64" s="91">
        <f>IFERROR(VLOOKUP(AA168,DAY!$A$2:$E$744,2,0),0)</f>
        <v>12</v>
      </c>
      <c r="AB64" s="91">
        <f>IFERROR(VLOOKUP(AB168,DAY!$A$2:$E$744,2,0),0)</f>
        <v>12</v>
      </c>
      <c r="AC64" s="91">
        <f>IFERROR(VLOOKUP(AC168,DAY!$A$2:$E$744,2,0),0)</f>
        <v>12</v>
      </c>
      <c r="AD64" s="91">
        <f>IFERROR(VLOOKUP(AD168,DAY!$A$2:$E$744,2,0),0)</f>
        <v>12</v>
      </c>
      <c r="AE64" s="337" t="s">
        <v>11</v>
      </c>
      <c r="AF64" s="339" t="s">
        <v>12</v>
      </c>
      <c r="AG64" s="211" t="s">
        <v>84</v>
      </c>
      <c r="AH64" s="341" t="s">
        <v>11</v>
      </c>
      <c r="AI64" s="342" t="s">
        <v>13</v>
      </c>
      <c r="AJ64" s="211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193"/>
      <c r="B65" s="35" t="s">
        <v>1</v>
      </c>
      <c r="C65" s="87">
        <f>IFERROR(VLOOKUP(C168,DAY!$A$2:$E$3000,3,0),0)</f>
        <v>11</v>
      </c>
      <c r="D65" s="87">
        <f>IFERROR(VLOOKUP(D168,DAY!$A$2:$E$744,3,0),0)</f>
        <v>12</v>
      </c>
      <c r="E65" s="87">
        <f>IFERROR(VLOOKUP(E168,DAY!$A$2:$E$744,3,0),0)</f>
        <v>13</v>
      </c>
      <c r="F65" s="87">
        <f>IFERROR(VLOOKUP(F168,DAY!$A$2:$E$744,3,0),0)</f>
        <v>14</v>
      </c>
      <c r="G65" s="87">
        <f>IFERROR(VLOOKUP(G168,DAY!$A$2:$E$744,3,0),0)</f>
        <v>15</v>
      </c>
      <c r="H65" s="87">
        <f>IFERROR(VLOOKUP(H168,DAY!$A$2:$E$744,3,0),0)</f>
        <v>16</v>
      </c>
      <c r="I65" s="87">
        <f>IFERROR(VLOOKUP(I168,DAY!$A$2:$E$744,3,0),0)</f>
        <v>17</v>
      </c>
      <c r="J65" s="87">
        <f>IFERROR(VLOOKUP(J168,DAY!$A$2:$E$744,3,0),0)</f>
        <v>18</v>
      </c>
      <c r="K65" s="87">
        <f>IFERROR(VLOOKUP(K168,DAY!$A$2:$E$744,3,0),0)</f>
        <v>19</v>
      </c>
      <c r="L65" s="87">
        <f>IFERROR(VLOOKUP(L168,DAY!$A$2:$E$744,3,0),0)</f>
        <v>20</v>
      </c>
      <c r="M65" s="87">
        <f>IFERROR(VLOOKUP(M168,DAY!$A$2:$E$744,3,0),0)</f>
        <v>21</v>
      </c>
      <c r="N65" s="87">
        <f>IFERROR(VLOOKUP(N168,DAY!$A$2:$E$744,3,0),0)</f>
        <v>22</v>
      </c>
      <c r="O65" s="87">
        <f>IFERROR(VLOOKUP(O168,DAY!$A$2:$E$744,3,0),0)</f>
        <v>23</v>
      </c>
      <c r="P65" s="87">
        <f>IFERROR(VLOOKUP(P168,DAY!$A$2:$E$744,3,0),0)</f>
        <v>24</v>
      </c>
      <c r="Q65" s="87">
        <f>IFERROR(VLOOKUP(Q168,DAY!$A$2:$E$744,3,0),0)</f>
        <v>25</v>
      </c>
      <c r="R65" s="87">
        <f>IFERROR(VLOOKUP(R168,DAY!$A$2:$E$744,3,0),0)</f>
        <v>26</v>
      </c>
      <c r="S65" s="87">
        <f>IFERROR(VLOOKUP(S168,DAY!$A$2:$E$744,3,0),0)</f>
        <v>27</v>
      </c>
      <c r="T65" s="87">
        <f>IFERROR(VLOOKUP(T168,DAY!$A$2:$E$744,3,0),0)</f>
        <v>28</v>
      </c>
      <c r="U65" s="87">
        <f>IFERROR(VLOOKUP(U168,DAY!$A$2:$E$744,3,0),0)</f>
        <v>29</v>
      </c>
      <c r="V65" s="87">
        <f>IFERROR(VLOOKUP(V168,DAY!$A$2:$E$744,3,0),0)</f>
        <v>30</v>
      </c>
      <c r="W65" s="87">
        <f>IFERROR(VLOOKUP(W168,DAY!$A$2:$E$744,3,0),0)</f>
        <v>1</v>
      </c>
      <c r="X65" s="87">
        <f>IFERROR(VLOOKUP(X168,DAY!$A$2:$E$744,3,0),0)</f>
        <v>2</v>
      </c>
      <c r="Y65" s="87">
        <f>IFERROR(VLOOKUP(Y168,DAY!$A$2:$E$744,3,0),0)</f>
        <v>3</v>
      </c>
      <c r="Z65" s="87">
        <f>IFERROR(VLOOKUP(Z168,DAY!$A$2:$E$744,3,0),0)</f>
        <v>4</v>
      </c>
      <c r="AA65" s="87">
        <f>IFERROR(VLOOKUP(AA168,DAY!$A$2:$E$744,3,0),0)</f>
        <v>5</v>
      </c>
      <c r="AB65" s="87">
        <f>IFERROR(VLOOKUP(AB168,DAY!$A$2:$E$744,3,0),0)</f>
        <v>6</v>
      </c>
      <c r="AC65" s="87">
        <f>IFERROR(VLOOKUP(AC168,DAY!$A$2:$E$744,3,0),0)</f>
        <v>7</v>
      </c>
      <c r="AD65" s="88">
        <f>IFERROR(VLOOKUP(AD168,DAY!$A$2:$E$744,3,0),0)</f>
        <v>8</v>
      </c>
      <c r="AE65" s="338"/>
      <c r="AF65" s="340"/>
      <c r="AG65" s="211"/>
      <c r="AH65" s="338"/>
      <c r="AI65" s="340"/>
      <c r="AJ65" s="211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193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8"/>
      <c r="AF66" s="340"/>
      <c r="AG66" s="211"/>
      <c r="AH66" s="338"/>
      <c r="AI66" s="340"/>
      <c r="AJ66" s="211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193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/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>勤労感謝の日</v>
      </c>
      <c r="P67" s="90" t="str">
        <f>IFERROR(VLOOKUP(P168,DAY!$A$2:$E$3000,5,0),0)</f>
        <v/>
      </c>
      <c r="Q67" s="90" t="str">
        <f>IFERROR(VLOOKUP(Q168,DAY!$A$2:$E$3000,5,0),0)</f>
        <v/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8"/>
      <c r="AF67" s="340"/>
      <c r="AG67" s="212"/>
      <c r="AH67" s="338"/>
      <c r="AI67" s="340"/>
      <c r="AJ67" s="212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193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33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33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22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35">
        <f>IFERROR(AM69,0)</f>
        <v>0</v>
      </c>
      <c r="AF69" s="336"/>
      <c r="AG69" s="334"/>
      <c r="AH69" s="335">
        <f>IFERROR(AN69,0)</f>
        <v>0</v>
      </c>
      <c r="AI69" s="336"/>
      <c r="AJ69" s="334"/>
      <c r="AM69" s="46" t="e">
        <f>ROUNDDOWN(AF68/AE68,3)</f>
        <v>#DIV/0!</v>
      </c>
      <c r="AN69" s="47" t="e">
        <f>ROUNDDOWN(AI68/AH68,3)</f>
        <v>#DIV/0!</v>
      </c>
      <c r="AQ69" s="43">
        <f>IFERROR(VLOOKUP(AQ169,DAY!$A$2:$E$744,6,0),0)</f>
        <v>0</v>
      </c>
    </row>
    <row r="70" spans="1:43" ht="27.75" customHeight="1" x14ac:dyDescent="0.4">
      <c r="A70" s="196" t="s">
        <v>71</v>
      </c>
      <c r="B70" s="32" t="s">
        <v>0</v>
      </c>
      <c r="C70" s="86">
        <f>IFERROR(VLOOKUP(C169,DAY!$A$2:$E$3000,2,0),0)</f>
        <v>12</v>
      </c>
      <c r="D70" s="86">
        <f>IFERROR(VLOOKUP(D169,DAY!$A$2:$E$744,2,0),0)</f>
        <v>12</v>
      </c>
      <c r="E70" s="86">
        <f>IFERROR(VLOOKUP(E169,DAY!$A$2:$E$744,2,0),0)</f>
        <v>12</v>
      </c>
      <c r="F70" s="86">
        <f>IFERROR(VLOOKUP(F169,DAY!$A$2:$E$744,2,0),0)</f>
        <v>12</v>
      </c>
      <c r="G70" s="86">
        <f>IFERROR(VLOOKUP(G169,DAY!$A$2:$E$744,2,0),0)</f>
        <v>12</v>
      </c>
      <c r="H70" s="86">
        <f>IFERROR(VLOOKUP(H169,DAY!$A$2:$E$744,2,0),0)</f>
        <v>12</v>
      </c>
      <c r="I70" s="86">
        <f>IFERROR(VLOOKUP(I169,DAY!$A$2:$E$744,2,0),0)</f>
        <v>12</v>
      </c>
      <c r="J70" s="86">
        <f>IFERROR(VLOOKUP(J169,DAY!$A$2:$E$744,2,0),0)</f>
        <v>12</v>
      </c>
      <c r="K70" s="86">
        <f>IFERROR(VLOOKUP(K169,DAY!$A$2:$E$744,2,0),0)</f>
        <v>12</v>
      </c>
      <c r="L70" s="86">
        <f>IFERROR(VLOOKUP(L169,DAY!$A$2:$E$744,2,0),0)</f>
        <v>12</v>
      </c>
      <c r="M70" s="86">
        <f>IFERROR(VLOOKUP(M169,DAY!$A$2:$E$744,2,0),0)</f>
        <v>12</v>
      </c>
      <c r="N70" s="86">
        <f>IFERROR(VLOOKUP(N169,DAY!$A$2:$E$744,2,0),0)</f>
        <v>12</v>
      </c>
      <c r="O70" s="86">
        <f>IFERROR(VLOOKUP(O169,DAY!$A$2:$E$744,2,0),0)</f>
        <v>12</v>
      </c>
      <c r="P70" s="86">
        <f>IFERROR(VLOOKUP(P169,DAY!$A$2:$E$744,2,0),0)</f>
        <v>12</v>
      </c>
      <c r="Q70" s="86">
        <f>IFERROR(VLOOKUP(Q169,DAY!$A$2:$E$744,2,0),0)</f>
        <v>12</v>
      </c>
      <c r="R70" s="86">
        <f>IFERROR(VLOOKUP(R169,DAY!$A$2:$E$744,2,0),0)</f>
        <v>12</v>
      </c>
      <c r="S70" s="86">
        <f>IFERROR(VLOOKUP(S169,DAY!$A$2:$E$744,2,0),0)</f>
        <v>12</v>
      </c>
      <c r="T70" s="86">
        <f>IFERROR(VLOOKUP(T169,DAY!$A$2:$E$744,2,0),0)</f>
        <v>12</v>
      </c>
      <c r="U70" s="86">
        <f>IFERROR(VLOOKUP(U169,DAY!$A$2:$E$744,2,0),0)</f>
        <v>12</v>
      </c>
      <c r="V70" s="86">
        <f>IFERROR(VLOOKUP(V169,DAY!$A$2:$E$744,2,0),0)</f>
        <v>12</v>
      </c>
      <c r="W70" s="86">
        <f>IFERROR(VLOOKUP(W169,DAY!$A$2:$E$744,2,0),0)</f>
        <v>12</v>
      </c>
      <c r="X70" s="86">
        <f>IFERROR(VLOOKUP(X169,DAY!$A$2:$E$744,2,0),0)</f>
        <v>12</v>
      </c>
      <c r="Y70" s="86">
        <f>IFERROR(VLOOKUP(Y169,DAY!$A$2:$E$744,2,0),0)</f>
        <v>12</v>
      </c>
      <c r="Z70" s="86">
        <f>IFERROR(VLOOKUP(Z169,DAY!$A$2:$E$744,2,0),0)</f>
        <v>1</v>
      </c>
      <c r="AA70" s="86">
        <f>IFERROR(VLOOKUP(AA169,DAY!$A$2:$E$744,2,0),0)</f>
        <v>1</v>
      </c>
      <c r="AB70" s="86">
        <f>IFERROR(VLOOKUP(AB169,DAY!$A$2:$E$744,2,0),0)</f>
        <v>1</v>
      </c>
      <c r="AC70" s="86">
        <f>IFERROR(VLOOKUP(AC169,DAY!$A$2:$E$744,2,0),0)</f>
        <v>1</v>
      </c>
      <c r="AD70" s="86">
        <f>IFERROR(VLOOKUP(AD169,DAY!$A$2:$E$744,2,0),0)</f>
        <v>1</v>
      </c>
      <c r="AE70" s="337" t="s">
        <v>11</v>
      </c>
      <c r="AF70" s="339" t="s">
        <v>12</v>
      </c>
      <c r="AG70" s="211" t="s">
        <v>84</v>
      </c>
      <c r="AH70" s="341" t="s">
        <v>11</v>
      </c>
      <c r="AI70" s="342" t="s">
        <v>13</v>
      </c>
      <c r="AJ70" s="211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193"/>
      <c r="B71" s="35" t="s">
        <v>1</v>
      </c>
      <c r="C71" s="87">
        <f>IFERROR(VLOOKUP(C169,DAY!$A$2:$E$3000,3,0),0)</f>
        <v>9</v>
      </c>
      <c r="D71" s="87">
        <f>IFERROR(VLOOKUP(D169,DAY!$A$2:$E$744,3,0),0)</f>
        <v>10</v>
      </c>
      <c r="E71" s="87">
        <f>IFERROR(VLOOKUP(E169,DAY!$A$2:$E$744,3,0),0)</f>
        <v>11</v>
      </c>
      <c r="F71" s="87">
        <f>IFERROR(VLOOKUP(F169,DAY!$A$2:$E$744,3,0),0)</f>
        <v>12</v>
      </c>
      <c r="G71" s="87">
        <f>IFERROR(VLOOKUP(G169,DAY!$A$2:$E$744,3,0),0)</f>
        <v>13</v>
      </c>
      <c r="H71" s="87">
        <f>IFERROR(VLOOKUP(H169,DAY!$A$2:$E$744,3,0),0)</f>
        <v>14</v>
      </c>
      <c r="I71" s="87">
        <f>IFERROR(VLOOKUP(I169,DAY!$A$2:$E$744,3,0),0)</f>
        <v>15</v>
      </c>
      <c r="J71" s="87">
        <f>IFERROR(VLOOKUP(J169,DAY!$A$2:$E$744,3,0),0)</f>
        <v>16</v>
      </c>
      <c r="K71" s="87">
        <f>IFERROR(VLOOKUP(K169,DAY!$A$2:$E$744,3,0),0)</f>
        <v>17</v>
      </c>
      <c r="L71" s="87">
        <f>IFERROR(VLOOKUP(L169,DAY!$A$2:$E$744,3,0),0)</f>
        <v>18</v>
      </c>
      <c r="M71" s="87">
        <f>IFERROR(VLOOKUP(M169,DAY!$A$2:$E$744,3,0),0)</f>
        <v>19</v>
      </c>
      <c r="N71" s="87">
        <f>IFERROR(VLOOKUP(N169,DAY!$A$2:$E$744,3,0),0)</f>
        <v>20</v>
      </c>
      <c r="O71" s="87">
        <f>IFERROR(VLOOKUP(O169,DAY!$A$2:$E$744,3,0),0)</f>
        <v>21</v>
      </c>
      <c r="P71" s="87">
        <f>IFERROR(VLOOKUP(P169,DAY!$A$2:$E$744,3,0),0)</f>
        <v>22</v>
      </c>
      <c r="Q71" s="87">
        <f>IFERROR(VLOOKUP(Q169,DAY!$A$2:$E$744,3,0),0)</f>
        <v>23</v>
      </c>
      <c r="R71" s="87">
        <f>IFERROR(VLOOKUP(R169,DAY!$A$2:$E$744,3,0),0)</f>
        <v>24</v>
      </c>
      <c r="S71" s="87">
        <f>IFERROR(VLOOKUP(S169,DAY!$A$2:$E$744,3,0),0)</f>
        <v>25</v>
      </c>
      <c r="T71" s="87">
        <f>IFERROR(VLOOKUP(T169,DAY!$A$2:$E$744,3,0),0)</f>
        <v>26</v>
      </c>
      <c r="U71" s="87">
        <f>IFERROR(VLOOKUP(U169,DAY!$A$2:$E$744,3,0),0)</f>
        <v>27</v>
      </c>
      <c r="V71" s="87">
        <f>IFERROR(VLOOKUP(V169,DAY!$A$2:$E$744,3,0),0)</f>
        <v>28</v>
      </c>
      <c r="W71" s="87">
        <f>IFERROR(VLOOKUP(W169,DAY!$A$2:$E$744,3,0),0)</f>
        <v>29</v>
      </c>
      <c r="X71" s="87">
        <f>IFERROR(VLOOKUP(X169,DAY!$A$2:$E$744,3,0),0)</f>
        <v>30</v>
      </c>
      <c r="Y71" s="87">
        <f>IFERROR(VLOOKUP(Y169,DAY!$A$2:$E$744,3,0),0)</f>
        <v>31</v>
      </c>
      <c r="Z71" s="87">
        <f>IFERROR(VLOOKUP(Z169,DAY!$A$2:$E$744,3,0),0)</f>
        <v>1</v>
      </c>
      <c r="AA71" s="87">
        <f>IFERROR(VLOOKUP(AA169,DAY!$A$2:$E$744,3,0),0)</f>
        <v>2</v>
      </c>
      <c r="AB71" s="87">
        <f>IFERROR(VLOOKUP(AB169,DAY!$A$2:$E$744,3,0),0)</f>
        <v>3</v>
      </c>
      <c r="AC71" s="87">
        <f>IFERROR(VLOOKUP(AC169,DAY!$A$2:$E$744,3,0),0)</f>
        <v>4</v>
      </c>
      <c r="AD71" s="88">
        <f>IFERROR(VLOOKUP(AD169,DAY!$A$2:$E$744,3,0),0)</f>
        <v>5</v>
      </c>
      <c r="AE71" s="338"/>
      <c r="AF71" s="340"/>
      <c r="AG71" s="211"/>
      <c r="AH71" s="338"/>
      <c r="AI71" s="340"/>
      <c r="AJ71" s="211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193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8"/>
      <c r="AF72" s="340"/>
      <c r="AG72" s="211"/>
      <c r="AH72" s="338"/>
      <c r="AI72" s="340"/>
      <c r="AJ72" s="211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193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/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>元日</v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8"/>
      <c r="AF73" s="340"/>
      <c r="AG73" s="212"/>
      <c r="AH73" s="338"/>
      <c r="AI73" s="340"/>
      <c r="AJ73" s="212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193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33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33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22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35">
        <f>IFERROR(AM75,0)</f>
        <v>0</v>
      </c>
      <c r="AF75" s="336"/>
      <c r="AG75" s="334"/>
      <c r="AH75" s="335">
        <f>IFERROR(AN75,0)</f>
        <v>0</v>
      </c>
      <c r="AI75" s="336"/>
      <c r="AJ75" s="334"/>
      <c r="AM75" s="46" t="e">
        <f>ROUNDDOWN(AF74/AE74,3)</f>
        <v>#DIV/0!</v>
      </c>
      <c r="AN75" s="47" t="e">
        <f>ROUNDDOWN(AI74/AH74,3)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196" t="s">
        <v>72</v>
      </c>
      <c r="B76" s="48" t="s">
        <v>0</v>
      </c>
      <c r="C76" s="91">
        <f>IFERROR(VLOOKUP(C170,DAY!$A$2:$E$3000,2,0),0)</f>
        <v>1</v>
      </c>
      <c r="D76" s="91">
        <f>IFERROR(VLOOKUP(D170,DAY!$A$2:$E$744,2,0),0)</f>
        <v>1</v>
      </c>
      <c r="E76" s="91">
        <f>IFERROR(VLOOKUP(E170,DAY!$A$2:$E$744,2,0),0)</f>
        <v>1</v>
      </c>
      <c r="F76" s="91">
        <f>IFERROR(VLOOKUP(F170,DAY!$A$2:$E$744,2,0),0)</f>
        <v>1</v>
      </c>
      <c r="G76" s="91">
        <f>IFERROR(VLOOKUP(G170,DAY!$A$2:$E$744,2,0),0)</f>
        <v>1</v>
      </c>
      <c r="H76" s="91">
        <f>IFERROR(VLOOKUP(H170,DAY!$A$2:$E$744,2,0),0)</f>
        <v>1</v>
      </c>
      <c r="I76" s="91">
        <f>IFERROR(VLOOKUP(I170,DAY!$A$2:$E$744,2,0),0)</f>
        <v>1</v>
      </c>
      <c r="J76" s="91">
        <f>IFERROR(VLOOKUP(J170,DAY!$A$2:$E$744,2,0),0)</f>
        <v>1</v>
      </c>
      <c r="K76" s="91">
        <f>IFERROR(VLOOKUP(K170,DAY!$A$2:$E$744,2,0),0)</f>
        <v>1</v>
      </c>
      <c r="L76" s="91">
        <f>IFERROR(VLOOKUP(L170,DAY!$A$2:$E$744,2,0),0)</f>
        <v>1</v>
      </c>
      <c r="M76" s="91">
        <f>IFERROR(VLOOKUP(M170,DAY!$A$2:$E$744,2,0),0)</f>
        <v>1</v>
      </c>
      <c r="N76" s="91">
        <f>IFERROR(VLOOKUP(N170,DAY!$A$2:$E$744,2,0),0)</f>
        <v>1</v>
      </c>
      <c r="O76" s="91">
        <f>IFERROR(VLOOKUP(O170,DAY!$A$2:$E$744,2,0),0)</f>
        <v>1</v>
      </c>
      <c r="P76" s="91">
        <f>IFERROR(VLOOKUP(P170,DAY!$A$2:$E$744,2,0),0)</f>
        <v>1</v>
      </c>
      <c r="Q76" s="91">
        <f>IFERROR(VLOOKUP(Q170,DAY!$A$2:$E$744,2,0),0)</f>
        <v>1</v>
      </c>
      <c r="R76" s="91">
        <f>IFERROR(VLOOKUP(R170,DAY!$A$2:$E$744,2,0),0)</f>
        <v>1</v>
      </c>
      <c r="S76" s="91">
        <f>IFERROR(VLOOKUP(S170,DAY!$A$2:$E$744,2,0),0)</f>
        <v>1</v>
      </c>
      <c r="T76" s="91">
        <f>IFERROR(VLOOKUP(T170,DAY!$A$2:$E$744,2,0),0)</f>
        <v>1</v>
      </c>
      <c r="U76" s="91">
        <f>IFERROR(VLOOKUP(U170,DAY!$A$2:$E$744,2,0),0)</f>
        <v>1</v>
      </c>
      <c r="V76" s="91">
        <f>IFERROR(VLOOKUP(V170,DAY!$A$2:$E$744,2,0),0)</f>
        <v>1</v>
      </c>
      <c r="W76" s="91">
        <f>IFERROR(VLOOKUP(W170,DAY!$A$2:$E$744,2,0),0)</f>
        <v>1</v>
      </c>
      <c r="X76" s="91">
        <f>IFERROR(VLOOKUP(X170,DAY!$A$2:$E$744,2,0),0)</f>
        <v>1</v>
      </c>
      <c r="Y76" s="91">
        <f>IFERROR(VLOOKUP(Y170,DAY!$A$2:$E$744,2,0),0)</f>
        <v>1</v>
      </c>
      <c r="Z76" s="91">
        <f>IFERROR(VLOOKUP(Z170,DAY!$A$2:$E$744,2,0),0)</f>
        <v>1</v>
      </c>
      <c r="AA76" s="91">
        <f>IFERROR(VLOOKUP(AA170,DAY!$A$2:$E$744,2,0),0)</f>
        <v>1</v>
      </c>
      <c r="AB76" s="91">
        <f>IFERROR(VLOOKUP(AB170,DAY!$A$2:$E$744,2,0),0)</f>
        <v>1</v>
      </c>
      <c r="AC76" s="91">
        <f>IFERROR(VLOOKUP(AC170,DAY!$A$2:$E$744,2,0),0)</f>
        <v>2</v>
      </c>
      <c r="AD76" s="91">
        <f>IFERROR(VLOOKUP(AD170,DAY!$A$2:$E$744,2,0),0)</f>
        <v>2</v>
      </c>
      <c r="AE76" s="337" t="s">
        <v>11</v>
      </c>
      <c r="AF76" s="339" t="s">
        <v>12</v>
      </c>
      <c r="AG76" s="211" t="s">
        <v>84</v>
      </c>
      <c r="AH76" s="341" t="s">
        <v>11</v>
      </c>
      <c r="AI76" s="342" t="s">
        <v>13</v>
      </c>
      <c r="AJ76" s="211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193"/>
      <c r="B77" s="35" t="s">
        <v>1</v>
      </c>
      <c r="C77" s="87">
        <f>IFERROR(VLOOKUP(C170,DAY!$A$2:$E$3000,3,0),0)</f>
        <v>6</v>
      </c>
      <c r="D77" s="87">
        <f>IFERROR(VLOOKUP(D170,DAY!$A$2:$E$744,3,0),0)</f>
        <v>7</v>
      </c>
      <c r="E77" s="87">
        <f>IFERROR(VLOOKUP(E170,DAY!$A$2:$E$744,3,0),0)</f>
        <v>8</v>
      </c>
      <c r="F77" s="87">
        <f>IFERROR(VLOOKUP(F170,DAY!$A$2:$E$744,3,0),0)</f>
        <v>9</v>
      </c>
      <c r="G77" s="87">
        <f>IFERROR(VLOOKUP(G170,DAY!$A$2:$E$744,3,0),0)</f>
        <v>10</v>
      </c>
      <c r="H77" s="87">
        <f>IFERROR(VLOOKUP(H170,DAY!$A$2:$E$744,3,0),0)</f>
        <v>11</v>
      </c>
      <c r="I77" s="87">
        <f>IFERROR(VLOOKUP(I170,DAY!$A$2:$E$744,3,0),0)</f>
        <v>12</v>
      </c>
      <c r="J77" s="87">
        <f>IFERROR(VLOOKUP(J170,DAY!$A$2:$E$744,3,0),0)</f>
        <v>13</v>
      </c>
      <c r="K77" s="87">
        <f>IFERROR(VLOOKUP(K170,DAY!$A$2:$E$744,3,0),0)</f>
        <v>14</v>
      </c>
      <c r="L77" s="87">
        <f>IFERROR(VLOOKUP(L170,DAY!$A$2:$E$744,3,0),0)</f>
        <v>15</v>
      </c>
      <c r="M77" s="87">
        <f>IFERROR(VLOOKUP(M170,DAY!$A$2:$E$744,3,0),0)</f>
        <v>16</v>
      </c>
      <c r="N77" s="87">
        <f>IFERROR(VLOOKUP(N170,DAY!$A$2:$E$744,3,0),0)</f>
        <v>17</v>
      </c>
      <c r="O77" s="87">
        <f>IFERROR(VLOOKUP(O170,DAY!$A$2:$E$744,3,0),0)</f>
        <v>18</v>
      </c>
      <c r="P77" s="87">
        <f>IFERROR(VLOOKUP(P170,DAY!$A$2:$E$744,3,0),0)</f>
        <v>19</v>
      </c>
      <c r="Q77" s="87">
        <f>IFERROR(VLOOKUP(Q170,DAY!$A$2:$E$744,3,0),0)</f>
        <v>20</v>
      </c>
      <c r="R77" s="87">
        <f>IFERROR(VLOOKUP(R170,DAY!$A$2:$E$744,3,0),0)</f>
        <v>21</v>
      </c>
      <c r="S77" s="87">
        <f>IFERROR(VLOOKUP(S170,DAY!$A$2:$E$744,3,0),0)</f>
        <v>22</v>
      </c>
      <c r="T77" s="87">
        <f>IFERROR(VLOOKUP(T170,DAY!$A$2:$E$744,3,0),0)</f>
        <v>23</v>
      </c>
      <c r="U77" s="87">
        <f>IFERROR(VLOOKUP(U170,DAY!$A$2:$E$744,3,0),0)</f>
        <v>24</v>
      </c>
      <c r="V77" s="87">
        <f>IFERROR(VLOOKUP(V170,DAY!$A$2:$E$744,3,0),0)</f>
        <v>25</v>
      </c>
      <c r="W77" s="87">
        <f>IFERROR(VLOOKUP(W170,DAY!$A$2:$E$744,3,0),0)</f>
        <v>26</v>
      </c>
      <c r="X77" s="87">
        <f>IFERROR(VLOOKUP(X170,DAY!$A$2:$E$744,3,0),0)</f>
        <v>27</v>
      </c>
      <c r="Y77" s="87">
        <f>IFERROR(VLOOKUP(Y170,DAY!$A$2:$E$744,3,0),0)</f>
        <v>28</v>
      </c>
      <c r="Z77" s="87">
        <f>IFERROR(VLOOKUP(Z170,DAY!$A$2:$E$744,3,0),0)</f>
        <v>29</v>
      </c>
      <c r="AA77" s="87">
        <f>IFERROR(VLOOKUP(AA170,DAY!$A$2:$E$744,3,0),0)</f>
        <v>30</v>
      </c>
      <c r="AB77" s="87">
        <f>IFERROR(VLOOKUP(AB170,DAY!$A$2:$E$744,3,0),0)</f>
        <v>31</v>
      </c>
      <c r="AC77" s="87">
        <f>IFERROR(VLOOKUP(AC170,DAY!$A$2:$E$744,3,0),0)</f>
        <v>1</v>
      </c>
      <c r="AD77" s="88">
        <f>IFERROR(VLOOKUP(AD170,DAY!$A$2:$E$744,3,0),0)</f>
        <v>2</v>
      </c>
      <c r="AE77" s="338"/>
      <c r="AF77" s="340"/>
      <c r="AG77" s="211"/>
      <c r="AH77" s="338"/>
      <c r="AI77" s="340"/>
      <c r="AJ77" s="211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193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8"/>
      <c r="AF78" s="340"/>
      <c r="AG78" s="211"/>
      <c r="AH78" s="338"/>
      <c r="AI78" s="340"/>
      <c r="AJ78" s="211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193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>成人の日</v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/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/>
      </c>
      <c r="AD79" s="90" t="str">
        <f>IFERROR(VLOOKUP(AD170,DAY!$A$2:$E$3000,5,0),0)</f>
        <v/>
      </c>
      <c r="AE79" s="338"/>
      <c r="AF79" s="340"/>
      <c r="AG79" s="212"/>
      <c r="AH79" s="338"/>
      <c r="AI79" s="340"/>
      <c r="AJ79" s="212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193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33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33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22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35">
        <f>IFERROR(AM81,0)</f>
        <v>0</v>
      </c>
      <c r="AF81" s="336"/>
      <c r="AG81" s="334"/>
      <c r="AH81" s="335">
        <f>IFERROR(AN81,0)</f>
        <v>0</v>
      </c>
      <c r="AI81" s="336"/>
      <c r="AJ81" s="334"/>
      <c r="AM81" s="46" t="e">
        <f>ROUNDDOWN(AF80/AE80,3)</f>
        <v>#DIV/0!</v>
      </c>
      <c r="AN81" s="47" t="e">
        <f>ROUNDDOWN(AI80/AH80,3)</f>
        <v>#DIV/0!</v>
      </c>
      <c r="AQ81" s="43">
        <f>IFERROR(VLOOKUP(AQ171,DAY!$A$2:$E$744,6,0),0)</f>
        <v>0</v>
      </c>
    </row>
    <row r="82" spans="1:43" ht="27.75" customHeight="1" x14ac:dyDescent="0.4">
      <c r="A82" s="196" t="s">
        <v>73</v>
      </c>
      <c r="B82" s="32" t="s">
        <v>0</v>
      </c>
      <c r="C82" s="86">
        <f>IFERROR(VLOOKUP(C171,DAY!$A$2:$E$3000,2,0),0)</f>
        <v>2</v>
      </c>
      <c r="D82" s="86">
        <f>IFERROR(VLOOKUP(D171,DAY!$A$2:$E$744,2,0),0)</f>
        <v>2</v>
      </c>
      <c r="E82" s="86">
        <f>IFERROR(VLOOKUP(E171,DAY!$A$2:$E$744,2,0),0)</f>
        <v>2</v>
      </c>
      <c r="F82" s="86">
        <f>IFERROR(VLOOKUP(F171,DAY!$A$2:$E$744,2,0),0)</f>
        <v>2</v>
      </c>
      <c r="G82" s="86">
        <f>IFERROR(VLOOKUP(G171,DAY!$A$2:$E$744,2,0),0)</f>
        <v>2</v>
      </c>
      <c r="H82" s="86">
        <f>IFERROR(VLOOKUP(H171,DAY!$A$2:$E$744,2,0),0)</f>
        <v>2</v>
      </c>
      <c r="I82" s="86">
        <f>IFERROR(VLOOKUP(I171,DAY!$A$2:$E$744,2,0),0)</f>
        <v>2</v>
      </c>
      <c r="J82" s="86">
        <f>IFERROR(VLOOKUP(J171,DAY!$A$2:$E$744,2,0),0)</f>
        <v>2</v>
      </c>
      <c r="K82" s="86">
        <f>IFERROR(VLOOKUP(K171,DAY!$A$2:$E$744,2,0),0)</f>
        <v>2</v>
      </c>
      <c r="L82" s="86">
        <f>IFERROR(VLOOKUP(L171,DAY!$A$2:$E$744,2,0),0)</f>
        <v>2</v>
      </c>
      <c r="M82" s="86">
        <f>IFERROR(VLOOKUP(M171,DAY!$A$2:$E$744,2,0),0)</f>
        <v>2</v>
      </c>
      <c r="N82" s="86">
        <f>IFERROR(VLOOKUP(N171,DAY!$A$2:$E$744,2,0),0)</f>
        <v>2</v>
      </c>
      <c r="O82" s="86">
        <f>IFERROR(VLOOKUP(O171,DAY!$A$2:$E$744,2,0),0)</f>
        <v>2</v>
      </c>
      <c r="P82" s="86">
        <f>IFERROR(VLOOKUP(P171,DAY!$A$2:$E$744,2,0),0)</f>
        <v>2</v>
      </c>
      <c r="Q82" s="86">
        <f>IFERROR(VLOOKUP(Q171,DAY!$A$2:$E$744,2,0),0)</f>
        <v>2</v>
      </c>
      <c r="R82" s="86">
        <f>IFERROR(VLOOKUP(R171,DAY!$A$2:$E$744,2,0),0)</f>
        <v>2</v>
      </c>
      <c r="S82" s="86">
        <f>IFERROR(VLOOKUP(S171,DAY!$A$2:$E$744,2,0),0)</f>
        <v>2</v>
      </c>
      <c r="T82" s="86">
        <f>IFERROR(VLOOKUP(T171,DAY!$A$2:$E$744,2,0),0)</f>
        <v>2</v>
      </c>
      <c r="U82" s="86">
        <f>IFERROR(VLOOKUP(U171,DAY!$A$2:$E$744,2,0),0)</f>
        <v>2</v>
      </c>
      <c r="V82" s="86">
        <f>IFERROR(VLOOKUP(V171,DAY!$A$2:$E$744,2,0),0)</f>
        <v>2</v>
      </c>
      <c r="W82" s="86">
        <f>IFERROR(VLOOKUP(W171,DAY!$A$2:$E$744,2,0),0)</f>
        <v>2</v>
      </c>
      <c r="X82" s="86">
        <f>IFERROR(VLOOKUP(X171,DAY!$A$2:$E$744,2,0),0)</f>
        <v>2</v>
      </c>
      <c r="Y82" s="86">
        <f>IFERROR(VLOOKUP(Y171,DAY!$A$2:$E$744,2,0),0)</f>
        <v>2</v>
      </c>
      <c r="Z82" s="86">
        <f>IFERROR(VLOOKUP(Z171,DAY!$A$2:$E$744,2,0),0)</f>
        <v>2</v>
      </c>
      <c r="AA82" s="86">
        <f>IFERROR(VLOOKUP(AA171,DAY!$A$2:$E$744,2,0),0)</f>
        <v>2</v>
      </c>
      <c r="AB82" s="86">
        <f>IFERROR(VLOOKUP(AB171,DAY!$A$2:$E$744,2,0),0)</f>
        <v>2</v>
      </c>
      <c r="AC82" s="86">
        <f>IFERROR(VLOOKUP(AC171,DAY!$A$2:$E$744,2,0),0)</f>
        <v>3</v>
      </c>
      <c r="AD82" s="86">
        <f>IFERROR(VLOOKUP(AD171,DAY!$A$2:$E$744,2,0),0)</f>
        <v>3</v>
      </c>
      <c r="AE82" s="337" t="s">
        <v>11</v>
      </c>
      <c r="AF82" s="339" t="s">
        <v>12</v>
      </c>
      <c r="AG82" s="211" t="s">
        <v>84</v>
      </c>
      <c r="AH82" s="341" t="s">
        <v>11</v>
      </c>
      <c r="AI82" s="342" t="s">
        <v>13</v>
      </c>
      <c r="AJ82" s="211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193"/>
      <c r="B83" s="35" t="s">
        <v>1</v>
      </c>
      <c r="C83" s="87">
        <f>IFERROR(VLOOKUP(C171,DAY!$A$2:$E$3000,3,0),0)</f>
        <v>3</v>
      </c>
      <c r="D83" s="87">
        <f>IFERROR(VLOOKUP(D171,DAY!$A$2:$E$744,3,0),0)</f>
        <v>4</v>
      </c>
      <c r="E83" s="87">
        <f>IFERROR(VLOOKUP(E171,DAY!$A$2:$E$744,3,0),0)</f>
        <v>5</v>
      </c>
      <c r="F83" s="87">
        <f>IFERROR(VLOOKUP(F171,DAY!$A$2:$E$744,3,0),0)</f>
        <v>6</v>
      </c>
      <c r="G83" s="87">
        <f>IFERROR(VLOOKUP(G171,DAY!$A$2:$E$744,3,0),0)</f>
        <v>7</v>
      </c>
      <c r="H83" s="87">
        <f>IFERROR(VLOOKUP(H171,DAY!$A$2:$E$744,3,0),0)</f>
        <v>8</v>
      </c>
      <c r="I83" s="87">
        <f>IFERROR(VLOOKUP(I171,DAY!$A$2:$E$744,3,0),0)</f>
        <v>9</v>
      </c>
      <c r="J83" s="87">
        <f>IFERROR(VLOOKUP(J171,DAY!$A$2:$E$744,3,0),0)</f>
        <v>10</v>
      </c>
      <c r="K83" s="87">
        <f>IFERROR(VLOOKUP(K171,DAY!$A$2:$E$744,3,0),0)</f>
        <v>11</v>
      </c>
      <c r="L83" s="87">
        <f>IFERROR(VLOOKUP(L171,DAY!$A$2:$E$744,3,0),0)</f>
        <v>12</v>
      </c>
      <c r="M83" s="87">
        <f>IFERROR(VLOOKUP(M171,DAY!$A$2:$E$744,3,0),0)</f>
        <v>13</v>
      </c>
      <c r="N83" s="87">
        <f>IFERROR(VLOOKUP(N171,DAY!$A$2:$E$744,3,0),0)</f>
        <v>14</v>
      </c>
      <c r="O83" s="87">
        <f>IFERROR(VLOOKUP(O171,DAY!$A$2:$E$744,3,0),0)</f>
        <v>15</v>
      </c>
      <c r="P83" s="87">
        <f>IFERROR(VLOOKUP(P171,DAY!$A$2:$E$744,3,0),0)</f>
        <v>16</v>
      </c>
      <c r="Q83" s="87">
        <f>IFERROR(VLOOKUP(Q171,DAY!$A$2:$E$744,3,0),0)</f>
        <v>17</v>
      </c>
      <c r="R83" s="87">
        <f>IFERROR(VLOOKUP(R171,DAY!$A$2:$E$744,3,0),0)</f>
        <v>18</v>
      </c>
      <c r="S83" s="87">
        <f>IFERROR(VLOOKUP(S171,DAY!$A$2:$E$744,3,0),0)</f>
        <v>19</v>
      </c>
      <c r="T83" s="87">
        <f>IFERROR(VLOOKUP(T171,DAY!$A$2:$E$744,3,0),0)</f>
        <v>20</v>
      </c>
      <c r="U83" s="87">
        <f>IFERROR(VLOOKUP(U171,DAY!$A$2:$E$744,3,0),0)</f>
        <v>21</v>
      </c>
      <c r="V83" s="87">
        <f>IFERROR(VLOOKUP(V171,DAY!$A$2:$E$744,3,0),0)</f>
        <v>22</v>
      </c>
      <c r="W83" s="87">
        <f>IFERROR(VLOOKUP(W171,DAY!$A$2:$E$744,3,0),0)</f>
        <v>23</v>
      </c>
      <c r="X83" s="87">
        <f>IFERROR(VLOOKUP(X171,DAY!$A$2:$E$744,3,0),0)</f>
        <v>24</v>
      </c>
      <c r="Y83" s="87">
        <f>IFERROR(VLOOKUP(Y171,DAY!$A$2:$E$744,3,0),0)</f>
        <v>25</v>
      </c>
      <c r="Z83" s="87">
        <f>IFERROR(VLOOKUP(Z171,DAY!$A$2:$E$744,3,0),0)</f>
        <v>26</v>
      </c>
      <c r="AA83" s="87">
        <f>IFERROR(VLOOKUP(AA171,DAY!$A$2:$E$744,3,0),0)</f>
        <v>27</v>
      </c>
      <c r="AB83" s="87">
        <f>IFERROR(VLOOKUP(AB171,DAY!$A$2:$E$744,3,0),0)</f>
        <v>28</v>
      </c>
      <c r="AC83" s="87">
        <f>IFERROR(VLOOKUP(AC171,DAY!$A$2:$E$744,3,0),0)</f>
        <v>1</v>
      </c>
      <c r="AD83" s="88">
        <f>IFERROR(VLOOKUP(AD171,DAY!$A$2:$E$744,3,0),0)</f>
        <v>2</v>
      </c>
      <c r="AE83" s="338"/>
      <c r="AF83" s="340"/>
      <c r="AG83" s="211"/>
      <c r="AH83" s="338"/>
      <c r="AI83" s="340"/>
      <c r="AJ83" s="211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193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8"/>
      <c r="AF84" s="340"/>
      <c r="AG84" s="211"/>
      <c r="AH84" s="338"/>
      <c r="AI84" s="340"/>
      <c r="AJ84" s="211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193"/>
      <c r="B85" s="39" t="s">
        <v>3</v>
      </c>
      <c r="C85" s="90" t="str">
        <f>IFERROR(VLOOKUP(C171,DAY!$A$2:$E$3000,5,0),0)</f>
        <v/>
      </c>
      <c r="D85" s="90" t="str">
        <f>IFERROR(VLOOKUP(D171,DAY!$A$2:$E$3000,5,0),0)</f>
        <v/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>建国記念の日</v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>天皇誕生日</v>
      </c>
      <c r="X85" s="90" t="str">
        <f>IFERROR(VLOOKUP(X171,DAY!$A$2:$E$3000,5,0),0)</f>
        <v>振替休日</v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8"/>
      <c r="AF85" s="340"/>
      <c r="AG85" s="212"/>
      <c r="AH85" s="338"/>
      <c r="AI85" s="340"/>
      <c r="AJ85" s="212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193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33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33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22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35">
        <f>IFERROR(AM87,0)</f>
        <v>0</v>
      </c>
      <c r="AF87" s="336"/>
      <c r="AG87" s="334"/>
      <c r="AH87" s="335">
        <f>IFERROR(AN87,0)</f>
        <v>0</v>
      </c>
      <c r="AI87" s="336"/>
      <c r="AJ87" s="334"/>
      <c r="AM87" s="46" t="e">
        <f>ROUNDDOWN(AF86/AE86,3)</f>
        <v>#DIV/0!</v>
      </c>
      <c r="AN87" s="47" t="e">
        <f>ROUNDDOWN(AI86/AH86,3)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196" t="s">
        <v>74</v>
      </c>
      <c r="B88" s="48" t="s">
        <v>0</v>
      </c>
      <c r="C88" s="91">
        <f>IFERROR(VLOOKUP(C172,DAY!$A$2:$E$3000,2,0),0)</f>
        <v>3</v>
      </c>
      <c r="D88" s="91">
        <f>IFERROR(VLOOKUP(D172,DAY!$A$2:$E$744,2,0),0)</f>
        <v>3</v>
      </c>
      <c r="E88" s="91">
        <f>IFERROR(VLOOKUP(E172,DAY!$A$2:$E$744,2,0),0)</f>
        <v>3</v>
      </c>
      <c r="F88" s="91">
        <f>IFERROR(VLOOKUP(F172,DAY!$A$2:$E$744,2,0),0)</f>
        <v>3</v>
      </c>
      <c r="G88" s="91">
        <f>IFERROR(VLOOKUP(G172,DAY!$A$2:$E$744,2,0),0)</f>
        <v>3</v>
      </c>
      <c r="H88" s="91">
        <f>IFERROR(VLOOKUP(H172,DAY!$A$2:$E$744,2,0),0)</f>
        <v>3</v>
      </c>
      <c r="I88" s="91">
        <f>IFERROR(VLOOKUP(I172,DAY!$A$2:$E$744,2,0),0)</f>
        <v>3</v>
      </c>
      <c r="J88" s="91">
        <f>IFERROR(VLOOKUP(J172,DAY!$A$2:$E$744,2,0),0)</f>
        <v>3</v>
      </c>
      <c r="K88" s="91">
        <f>IFERROR(VLOOKUP(K172,DAY!$A$2:$E$744,2,0),0)</f>
        <v>3</v>
      </c>
      <c r="L88" s="91">
        <f>IFERROR(VLOOKUP(L172,DAY!$A$2:$E$744,2,0),0)</f>
        <v>3</v>
      </c>
      <c r="M88" s="91">
        <f>IFERROR(VLOOKUP(M172,DAY!$A$2:$E$744,2,0),0)</f>
        <v>3</v>
      </c>
      <c r="N88" s="91">
        <f>IFERROR(VLOOKUP(N172,DAY!$A$2:$E$744,2,0),0)</f>
        <v>3</v>
      </c>
      <c r="O88" s="91">
        <f>IFERROR(VLOOKUP(O172,DAY!$A$2:$E$744,2,0),0)</f>
        <v>3</v>
      </c>
      <c r="P88" s="91">
        <f>IFERROR(VLOOKUP(P172,DAY!$A$2:$E$744,2,0),0)</f>
        <v>3</v>
      </c>
      <c r="Q88" s="91">
        <f>IFERROR(VLOOKUP(Q172,DAY!$A$2:$E$744,2,0),0)</f>
        <v>3</v>
      </c>
      <c r="R88" s="91">
        <f>IFERROR(VLOOKUP(R172,DAY!$A$2:$E$744,2,0),0)</f>
        <v>3</v>
      </c>
      <c r="S88" s="91">
        <f>IFERROR(VLOOKUP(S172,DAY!$A$2:$E$744,2,0),0)</f>
        <v>3</v>
      </c>
      <c r="T88" s="91">
        <f>IFERROR(VLOOKUP(T172,DAY!$A$2:$E$744,2,0),0)</f>
        <v>3</v>
      </c>
      <c r="U88" s="91">
        <f>IFERROR(VLOOKUP(U172,DAY!$A$2:$E$744,2,0),0)</f>
        <v>3</v>
      </c>
      <c r="V88" s="91">
        <f>IFERROR(VLOOKUP(V172,DAY!$A$2:$E$744,2,0),0)</f>
        <v>3</v>
      </c>
      <c r="W88" s="91">
        <f>IFERROR(VLOOKUP(W172,DAY!$A$2:$E$744,2,0),0)</f>
        <v>3</v>
      </c>
      <c r="X88" s="91">
        <f>IFERROR(VLOOKUP(X172,DAY!$A$2:$E$744,2,0),0)</f>
        <v>3</v>
      </c>
      <c r="Y88" s="91">
        <f>IFERROR(VLOOKUP(Y172,DAY!$A$2:$E$744,2,0),0)</f>
        <v>3</v>
      </c>
      <c r="Z88" s="91">
        <f>IFERROR(VLOOKUP(Z172,DAY!$A$2:$E$744,2,0),0)</f>
        <v>3</v>
      </c>
      <c r="AA88" s="91">
        <f>IFERROR(VLOOKUP(AA172,DAY!$A$2:$E$744,2,0),0)</f>
        <v>3</v>
      </c>
      <c r="AB88" s="91">
        <f>IFERROR(VLOOKUP(AB172,DAY!$A$2:$E$744,2,0),0)</f>
        <v>3</v>
      </c>
      <c r="AC88" s="91">
        <f>IFERROR(VLOOKUP(AC172,DAY!$A$2:$E$744,2,0),0)</f>
        <v>3</v>
      </c>
      <c r="AD88" s="91">
        <f>IFERROR(VLOOKUP(AD172,DAY!$A$2:$E$744,2,0),0)</f>
        <v>3</v>
      </c>
      <c r="AE88" s="337" t="s">
        <v>11</v>
      </c>
      <c r="AF88" s="339" t="s">
        <v>12</v>
      </c>
      <c r="AG88" s="211" t="s">
        <v>84</v>
      </c>
      <c r="AH88" s="341" t="s">
        <v>11</v>
      </c>
      <c r="AI88" s="342" t="s">
        <v>13</v>
      </c>
      <c r="AJ88" s="211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193"/>
      <c r="B89" s="35" t="s">
        <v>1</v>
      </c>
      <c r="C89" s="87">
        <f>IFERROR(VLOOKUP(C172,DAY!$A$2:$E$3000,3,0),0)</f>
        <v>3</v>
      </c>
      <c r="D89" s="87">
        <f>IFERROR(VLOOKUP(D172,DAY!$A$2:$E$744,3,0),0)</f>
        <v>4</v>
      </c>
      <c r="E89" s="87">
        <f>IFERROR(VLOOKUP(E172,DAY!$A$2:$E$744,3,0),0)</f>
        <v>5</v>
      </c>
      <c r="F89" s="87">
        <f>IFERROR(VLOOKUP(F172,DAY!$A$2:$E$744,3,0),0)</f>
        <v>6</v>
      </c>
      <c r="G89" s="87">
        <f>IFERROR(VLOOKUP(G172,DAY!$A$2:$E$744,3,0),0)</f>
        <v>7</v>
      </c>
      <c r="H89" s="87">
        <f>IFERROR(VLOOKUP(H172,DAY!$A$2:$E$744,3,0),0)</f>
        <v>8</v>
      </c>
      <c r="I89" s="87">
        <f>IFERROR(VLOOKUP(I172,DAY!$A$2:$E$744,3,0),0)</f>
        <v>9</v>
      </c>
      <c r="J89" s="87">
        <f>IFERROR(VLOOKUP(J172,DAY!$A$2:$E$744,3,0),0)</f>
        <v>10</v>
      </c>
      <c r="K89" s="87">
        <f>IFERROR(VLOOKUP(K172,DAY!$A$2:$E$744,3,0),0)</f>
        <v>11</v>
      </c>
      <c r="L89" s="87">
        <f>IFERROR(VLOOKUP(L172,DAY!$A$2:$E$744,3,0),0)</f>
        <v>12</v>
      </c>
      <c r="M89" s="87">
        <f>IFERROR(VLOOKUP(M172,DAY!$A$2:$E$744,3,0),0)</f>
        <v>13</v>
      </c>
      <c r="N89" s="87">
        <f>IFERROR(VLOOKUP(N172,DAY!$A$2:$E$744,3,0),0)</f>
        <v>14</v>
      </c>
      <c r="O89" s="87">
        <f>IFERROR(VLOOKUP(O172,DAY!$A$2:$E$744,3,0),0)</f>
        <v>15</v>
      </c>
      <c r="P89" s="87">
        <f>IFERROR(VLOOKUP(P172,DAY!$A$2:$E$744,3,0),0)</f>
        <v>16</v>
      </c>
      <c r="Q89" s="87">
        <f>IFERROR(VLOOKUP(Q172,DAY!$A$2:$E$744,3,0),0)</f>
        <v>17</v>
      </c>
      <c r="R89" s="87">
        <f>IFERROR(VLOOKUP(R172,DAY!$A$2:$E$744,3,0),0)</f>
        <v>18</v>
      </c>
      <c r="S89" s="87">
        <f>IFERROR(VLOOKUP(S172,DAY!$A$2:$E$744,3,0),0)</f>
        <v>19</v>
      </c>
      <c r="T89" s="87">
        <f>IFERROR(VLOOKUP(T172,DAY!$A$2:$E$744,3,0),0)</f>
        <v>20</v>
      </c>
      <c r="U89" s="87">
        <f>IFERROR(VLOOKUP(U172,DAY!$A$2:$E$744,3,0),0)</f>
        <v>21</v>
      </c>
      <c r="V89" s="87">
        <f>IFERROR(VLOOKUP(V172,DAY!$A$2:$E$744,3,0),0)</f>
        <v>22</v>
      </c>
      <c r="W89" s="87">
        <f>IFERROR(VLOOKUP(W172,DAY!$A$2:$E$744,3,0),0)</f>
        <v>23</v>
      </c>
      <c r="X89" s="87">
        <f>IFERROR(VLOOKUP(X172,DAY!$A$2:$E$744,3,0),0)</f>
        <v>24</v>
      </c>
      <c r="Y89" s="87">
        <f>IFERROR(VLOOKUP(Y172,DAY!$A$2:$E$744,3,0),0)</f>
        <v>25</v>
      </c>
      <c r="Z89" s="87">
        <f>IFERROR(VLOOKUP(Z172,DAY!$A$2:$E$744,3,0),0)</f>
        <v>26</v>
      </c>
      <c r="AA89" s="87">
        <f>IFERROR(VLOOKUP(AA172,DAY!$A$2:$E$744,3,0),0)</f>
        <v>27</v>
      </c>
      <c r="AB89" s="87">
        <f>IFERROR(VLOOKUP(AB172,DAY!$A$2:$E$744,3,0),0)</f>
        <v>28</v>
      </c>
      <c r="AC89" s="87">
        <f>IFERROR(VLOOKUP(AC172,DAY!$A$2:$E$744,3,0),0)</f>
        <v>29</v>
      </c>
      <c r="AD89" s="88">
        <f>IFERROR(VLOOKUP(AD172,DAY!$A$2:$E$744,3,0),0)</f>
        <v>30</v>
      </c>
      <c r="AE89" s="338"/>
      <c r="AF89" s="340"/>
      <c r="AG89" s="211"/>
      <c r="AH89" s="338"/>
      <c r="AI89" s="340"/>
      <c r="AJ89" s="211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193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8"/>
      <c r="AF90" s="340"/>
      <c r="AG90" s="211"/>
      <c r="AH90" s="338"/>
      <c r="AI90" s="340"/>
      <c r="AJ90" s="211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193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>春分の日</v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8"/>
      <c r="AF91" s="340"/>
      <c r="AG91" s="212"/>
      <c r="AH91" s="338"/>
      <c r="AI91" s="340"/>
      <c r="AJ91" s="212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193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33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33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22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35">
        <f>IFERROR(AM93,0)</f>
        <v>0</v>
      </c>
      <c r="AF93" s="336"/>
      <c r="AG93" s="334"/>
      <c r="AH93" s="335">
        <f>IFERROR(AN93,0)</f>
        <v>0</v>
      </c>
      <c r="AI93" s="336"/>
      <c r="AJ93" s="334"/>
      <c r="AM93" s="46" t="e">
        <f>ROUNDDOWN(AF92/AE92,3)</f>
        <v>#DIV/0!</v>
      </c>
      <c r="AN93" s="47" t="e">
        <f>ROUNDDOWN(AI92/AH92,3)</f>
        <v>#DIV/0!</v>
      </c>
      <c r="AQ93" s="43">
        <f>IFERROR(VLOOKUP(AQ173,DAY!$A$2:$E$744,6,0),0)</f>
        <v>0</v>
      </c>
    </row>
    <row r="94" spans="1:43" ht="27.75" customHeight="1" x14ac:dyDescent="0.4">
      <c r="A94" s="196" t="s">
        <v>75</v>
      </c>
      <c r="B94" s="32" t="s">
        <v>0</v>
      </c>
      <c r="C94" s="86">
        <f>IFERROR(VLOOKUP(C173,DAY!$A$2:$E$3000,2,0),0)</f>
        <v>3</v>
      </c>
      <c r="D94" s="86">
        <f>IFERROR(VLOOKUP(D173,DAY!$A$2:$E$744,2,0),0)</f>
        <v>4</v>
      </c>
      <c r="E94" s="86">
        <f>IFERROR(VLOOKUP(E173,DAY!$A$2:$E$744,2,0),0)</f>
        <v>4</v>
      </c>
      <c r="F94" s="86">
        <f>IFERROR(VLOOKUP(F173,DAY!$A$2:$E$744,2,0),0)</f>
        <v>4</v>
      </c>
      <c r="G94" s="86">
        <f>IFERROR(VLOOKUP(G173,DAY!$A$2:$E$744,2,0),0)</f>
        <v>4</v>
      </c>
      <c r="H94" s="86">
        <f>IFERROR(VLOOKUP(H173,DAY!$A$2:$E$744,2,0),0)</f>
        <v>4</v>
      </c>
      <c r="I94" s="86">
        <f>IFERROR(VLOOKUP(I173,DAY!$A$2:$E$744,2,0),0)</f>
        <v>4</v>
      </c>
      <c r="J94" s="86">
        <f>IFERROR(VLOOKUP(J173,DAY!$A$2:$E$744,2,0),0)</f>
        <v>4</v>
      </c>
      <c r="K94" s="86">
        <f>IFERROR(VLOOKUP(K173,DAY!$A$2:$E$744,2,0),0)</f>
        <v>4</v>
      </c>
      <c r="L94" s="86">
        <f>IFERROR(VLOOKUP(L173,DAY!$A$2:$E$744,2,0),0)</f>
        <v>4</v>
      </c>
      <c r="M94" s="86">
        <f>IFERROR(VLOOKUP(M173,DAY!$A$2:$E$744,2,0),0)</f>
        <v>4</v>
      </c>
      <c r="N94" s="86">
        <f>IFERROR(VLOOKUP(N173,DAY!$A$2:$E$744,2,0),0)</f>
        <v>4</v>
      </c>
      <c r="O94" s="86">
        <f>IFERROR(VLOOKUP(O173,DAY!$A$2:$E$744,2,0),0)</f>
        <v>4</v>
      </c>
      <c r="P94" s="86">
        <f>IFERROR(VLOOKUP(P173,DAY!$A$2:$E$744,2,0),0)</f>
        <v>4</v>
      </c>
      <c r="Q94" s="86">
        <f>IFERROR(VLOOKUP(Q173,DAY!$A$2:$E$744,2,0),0)</f>
        <v>4</v>
      </c>
      <c r="R94" s="86">
        <f>IFERROR(VLOOKUP(R173,DAY!$A$2:$E$744,2,0),0)</f>
        <v>4</v>
      </c>
      <c r="S94" s="86">
        <f>IFERROR(VLOOKUP(S173,DAY!$A$2:$E$744,2,0),0)</f>
        <v>4</v>
      </c>
      <c r="T94" s="86">
        <f>IFERROR(VLOOKUP(T173,DAY!$A$2:$E$744,2,0),0)</f>
        <v>4</v>
      </c>
      <c r="U94" s="86">
        <f>IFERROR(VLOOKUP(U173,DAY!$A$2:$E$744,2,0),0)</f>
        <v>4</v>
      </c>
      <c r="V94" s="86">
        <f>IFERROR(VLOOKUP(V173,DAY!$A$2:$E$744,2,0),0)</f>
        <v>4</v>
      </c>
      <c r="W94" s="86">
        <f>IFERROR(VLOOKUP(W173,DAY!$A$2:$E$744,2,0),0)</f>
        <v>4</v>
      </c>
      <c r="X94" s="86">
        <f>IFERROR(VLOOKUP(X173,DAY!$A$2:$E$744,2,0),0)</f>
        <v>4</v>
      </c>
      <c r="Y94" s="86">
        <f>IFERROR(VLOOKUP(Y173,DAY!$A$2:$E$744,2,0),0)</f>
        <v>4</v>
      </c>
      <c r="Z94" s="86">
        <f>IFERROR(VLOOKUP(Z173,DAY!$A$2:$E$744,2,0),0)</f>
        <v>4</v>
      </c>
      <c r="AA94" s="86">
        <f>IFERROR(VLOOKUP(AA173,DAY!$A$2:$E$744,2,0),0)</f>
        <v>4</v>
      </c>
      <c r="AB94" s="86">
        <f>IFERROR(VLOOKUP(AB173,DAY!$A$2:$E$744,2,0),0)</f>
        <v>4</v>
      </c>
      <c r="AC94" s="86">
        <f>IFERROR(VLOOKUP(AC173,DAY!$A$2:$E$744,2,0),0)</f>
        <v>4</v>
      </c>
      <c r="AD94" s="86">
        <f>IFERROR(VLOOKUP(AD173,DAY!$A$2:$E$744,2,0),0)</f>
        <v>4</v>
      </c>
      <c r="AE94" s="337" t="s">
        <v>11</v>
      </c>
      <c r="AF94" s="339" t="s">
        <v>12</v>
      </c>
      <c r="AG94" s="211" t="s">
        <v>84</v>
      </c>
      <c r="AH94" s="341" t="s">
        <v>11</v>
      </c>
      <c r="AI94" s="342" t="s">
        <v>13</v>
      </c>
      <c r="AJ94" s="211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193"/>
      <c r="B95" s="35" t="s">
        <v>1</v>
      </c>
      <c r="C95" s="87">
        <f>IFERROR(VLOOKUP(C173,DAY!$A$2:$E$3000,3,0),0)</f>
        <v>31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8"/>
      <c r="AF95" s="340"/>
      <c r="AG95" s="211"/>
      <c r="AH95" s="338"/>
      <c r="AI95" s="340"/>
      <c r="AJ95" s="211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193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8"/>
      <c r="AF96" s="340"/>
      <c r="AG96" s="211"/>
      <c r="AH96" s="338"/>
      <c r="AI96" s="340"/>
      <c r="AJ96" s="211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193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/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8"/>
      <c r="AF97" s="340"/>
      <c r="AG97" s="212"/>
      <c r="AH97" s="338"/>
      <c r="AI97" s="340"/>
      <c r="AJ97" s="212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193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33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33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22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35">
        <f>IFERROR(AM99,0)</f>
        <v>0</v>
      </c>
      <c r="AF99" s="336"/>
      <c r="AG99" s="334"/>
      <c r="AH99" s="335">
        <f>IFERROR(AN99,0)</f>
        <v>0</v>
      </c>
      <c r="AI99" s="336"/>
      <c r="AJ99" s="334"/>
      <c r="AM99" s="46" t="e">
        <f>ROUNDDOWN(AF98/AE98,3)</f>
        <v>#DIV/0!</v>
      </c>
      <c r="AN99" s="47" t="e">
        <f>ROUNDDOWN(AI98/AH98,3)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196" t="s">
        <v>76</v>
      </c>
      <c r="B100" s="32" t="s">
        <v>0</v>
      </c>
      <c r="C100" s="86">
        <f>IFERROR(VLOOKUP(C174,DAY!$A$2:$E$3000,2,0),0)</f>
        <v>4</v>
      </c>
      <c r="D100" s="86">
        <f>IFERROR(VLOOKUP(D174,DAY!$A$2:$E$744,2,0),0)</f>
        <v>4</v>
      </c>
      <c r="E100" s="86">
        <f>IFERROR(VLOOKUP(E174,DAY!$A$2:$E$744,2,0),0)</f>
        <v>4</v>
      </c>
      <c r="F100" s="86">
        <f>IFERROR(VLOOKUP(F174,DAY!$A$2:$E$744,2,0),0)</f>
        <v>5</v>
      </c>
      <c r="G100" s="86">
        <f>IFERROR(VLOOKUP(G174,DAY!$A$2:$E$744,2,0),0)</f>
        <v>5</v>
      </c>
      <c r="H100" s="86">
        <f>IFERROR(VLOOKUP(H174,DAY!$A$2:$E$744,2,0),0)</f>
        <v>5</v>
      </c>
      <c r="I100" s="86">
        <f>IFERROR(VLOOKUP(I174,DAY!$A$2:$E$744,2,0),0)</f>
        <v>5</v>
      </c>
      <c r="J100" s="86">
        <f>IFERROR(VLOOKUP(J174,DAY!$A$2:$E$744,2,0),0)</f>
        <v>5</v>
      </c>
      <c r="K100" s="86">
        <f>IFERROR(VLOOKUP(K174,DAY!$A$2:$E$744,2,0),0)</f>
        <v>5</v>
      </c>
      <c r="L100" s="86">
        <f>IFERROR(VLOOKUP(L174,DAY!$A$2:$E$744,2,0),0)</f>
        <v>5</v>
      </c>
      <c r="M100" s="86">
        <f>IFERROR(VLOOKUP(M174,DAY!$A$2:$E$744,2,0),0)</f>
        <v>5</v>
      </c>
      <c r="N100" s="86">
        <f>IFERROR(VLOOKUP(N174,DAY!$A$2:$E$744,2,0),0)</f>
        <v>5</v>
      </c>
      <c r="O100" s="86">
        <f>IFERROR(VLOOKUP(O174,DAY!$A$2:$E$744,2,0),0)</f>
        <v>5</v>
      </c>
      <c r="P100" s="86">
        <f>IFERROR(VLOOKUP(P174,DAY!$A$2:$E$744,2,0),0)</f>
        <v>5</v>
      </c>
      <c r="Q100" s="86">
        <f>IFERROR(VLOOKUP(Q174,DAY!$A$2:$E$744,2,0),0)</f>
        <v>5</v>
      </c>
      <c r="R100" s="86">
        <f>IFERROR(VLOOKUP(R174,DAY!$A$2:$E$744,2,0),0)</f>
        <v>5</v>
      </c>
      <c r="S100" s="86">
        <f>IFERROR(VLOOKUP(S174,DAY!$A$2:$E$744,2,0),0)</f>
        <v>5</v>
      </c>
      <c r="T100" s="86">
        <f>IFERROR(VLOOKUP(T174,DAY!$A$2:$E$744,2,0),0)</f>
        <v>5</v>
      </c>
      <c r="U100" s="86">
        <f>IFERROR(VLOOKUP(U174,DAY!$A$2:$E$744,2,0),0)</f>
        <v>5</v>
      </c>
      <c r="V100" s="86">
        <f>IFERROR(VLOOKUP(V174,DAY!$A$2:$E$744,2,0),0)</f>
        <v>5</v>
      </c>
      <c r="W100" s="86">
        <f>IFERROR(VLOOKUP(W174,DAY!$A$2:$E$744,2,0),0)</f>
        <v>5</v>
      </c>
      <c r="X100" s="86">
        <f>IFERROR(VLOOKUP(X174,DAY!$A$2:$E$744,2,0),0)</f>
        <v>5</v>
      </c>
      <c r="Y100" s="86">
        <f>IFERROR(VLOOKUP(Y174,DAY!$A$2:$E$744,2,0),0)</f>
        <v>5</v>
      </c>
      <c r="Z100" s="86">
        <f>IFERROR(VLOOKUP(Z174,DAY!$A$2:$E$744,2,0),0)</f>
        <v>5</v>
      </c>
      <c r="AA100" s="86">
        <f>IFERROR(VLOOKUP(AA174,DAY!$A$2:$E$744,2,0),0)</f>
        <v>5</v>
      </c>
      <c r="AB100" s="86">
        <f>IFERROR(VLOOKUP(AB174,DAY!$A$2:$E$744,2,0),0)</f>
        <v>5</v>
      </c>
      <c r="AC100" s="86">
        <f>IFERROR(VLOOKUP(AC174,DAY!$A$2:$E$744,2,0),0)</f>
        <v>5</v>
      </c>
      <c r="AD100" s="86">
        <f>IFERROR(VLOOKUP(AD174,DAY!$A$2:$E$744,2,0),0)</f>
        <v>5</v>
      </c>
      <c r="AE100" s="337" t="s">
        <v>11</v>
      </c>
      <c r="AF100" s="339" t="s">
        <v>12</v>
      </c>
      <c r="AG100" s="211" t="s">
        <v>84</v>
      </c>
      <c r="AH100" s="341" t="s">
        <v>11</v>
      </c>
      <c r="AI100" s="342" t="s">
        <v>13</v>
      </c>
      <c r="AJ100" s="211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193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1</v>
      </c>
      <c r="G101" s="87">
        <f>IFERROR(VLOOKUP(G174,DAY!$A$2:$E$744,3,0),0)</f>
        <v>2</v>
      </c>
      <c r="H101" s="87">
        <f>IFERROR(VLOOKUP(H174,DAY!$A$2:$E$744,3,0),0)</f>
        <v>3</v>
      </c>
      <c r="I101" s="87">
        <f>IFERROR(VLOOKUP(I174,DAY!$A$2:$E$744,3,0),0)</f>
        <v>4</v>
      </c>
      <c r="J101" s="87">
        <f>IFERROR(VLOOKUP(J174,DAY!$A$2:$E$744,3,0),0)</f>
        <v>5</v>
      </c>
      <c r="K101" s="87">
        <f>IFERROR(VLOOKUP(K174,DAY!$A$2:$E$744,3,0),0)</f>
        <v>6</v>
      </c>
      <c r="L101" s="87">
        <f>IFERROR(VLOOKUP(L174,DAY!$A$2:$E$744,3,0),0)</f>
        <v>7</v>
      </c>
      <c r="M101" s="87">
        <f>IFERROR(VLOOKUP(M174,DAY!$A$2:$E$744,3,0),0)</f>
        <v>8</v>
      </c>
      <c r="N101" s="87">
        <f>IFERROR(VLOOKUP(N174,DAY!$A$2:$E$744,3,0),0)</f>
        <v>9</v>
      </c>
      <c r="O101" s="87">
        <f>IFERROR(VLOOKUP(O174,DAY!$A$2:$E$744,3,0),0)</f>
        <v>10</v>
      </c>
      <c r="P101" s="87">
        <f>IFERROR(VLOOKUP(P174,DAY!$A$2:$E$744,3,0),0)</f>
        <v>11</v>
      </c>
      <c r="Q101" s="87">
        <f>IFERROR(VLOOKUP(Q174,DAY!$A$2:$E$744,3,0),0)</f>
        <v>12</v>
      </c>
      <c r="R101" s="87">
        <f>IFERROR(VLOOKUP(R174,DAY!$A$2:$E$744,3,0),0)</f>
        <v>13</v>
      </c>
      <c r="S101" s="87">
        <f>IFERROR(VLOOKUP(S174,DAY!$A$2:$E$744,3,0),0)</f>
        <v>14</v>
      </c>
      <c r="T101" s="87">
        <f>IFERROR(VLOOKUP(T174,DAY!$A$2:$E$744,3,0),0)</f>
        <v>15</v>
      </c>
      <c r="U101" s="87">
        <f>IFERROR(VLOOKUP(U174,DAY!$A$2:$E$744,3,0),0)</f>
        <v>16</v>
      </c>
      <c r="V101" s="87">
        <f>IFERROR(VLOOKUP(V174,DAY!$A$2:$E$744,3,0),0)</f>
        <v>17</v>
      </c>
      <c r="W101" s="87">
        <f>IFERROR(VLOOKUP(W174,DAY!$A$2:$E$744,3,0),0)</f>
        <v>18</v>
      </c>
      <c r="X101" s="87">
        <f>IFERROR(VLOOKUP(X174,DAY!$A$2:$E$744,3,0),0)</f>
        <v>19</v>
      </c>
      <c r="Y101" s="87">
        <f>IFERROR(VLOOKUP(Y174,DAY!$A$2:$E$744,3,0),0)</f>
        <v>20</v>
      </c>
      <c r="Z101" s="87">
        <f>IFERROR(VLOOKUP(Z174,DAY!$A$2:$E$744,3,0),0)</f>
        <v>21</v>
      </c>
      <c r="AA101" s="87">
        <f>IFERROR(VLOOKUP(AA174,DAY!$A$2:$E$744,3,0),0)</f>
        <v>22</v>
      </c>
      <c r="AB101" s="87">
        <f>IFERROR(VLOOKUP(AB174,DAY!$A$2:$E$744,3,0),0)</f>
        <v>23</v>
      </c>
      <c r="AC101" s="87">
        <f>IFERROR(VLOOKUP(AC174,DAY!$A$2:$E$744,3,0),0)</f>
        <v>24</v>
      </c>
      <c r="AD101" s="88">
        <f>IFERROR(VLOOKUP(AD174,DAY!$A$2:$E$744,3,0),0)</f>
        <v>25</v>
      </c>
      <c r="AE101" s="338"/>
      <c r="AF101" s="340"/>
      <c r="AG101" s="211"/>
      <c r="AH101" s="338"/>
      <c r="AI101" s="340"/>
      <c r="AJ101" s="211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193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8"/>
      <c r="AF102" s="340"/>
      <c r="AG102" s="211"/>
      <c r="AH102" s="338"/>
      <c r="AI102" s="340"/>
      <c r="AJ102" s="211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193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>昭和の日</v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>憲法記念日</v>
      </c>
      <c r="I103" s="90" t="str">
        <f>IFERROR(VLOOKUP(I174,DAY!$A$2:$E$3000,5,0),0)</f>
        <v>みどりの日</v>
      </c>
      <c r="J103" s="90" t="str">
        <f>IFERROR(VLOOKUP(J174,DAY!$A$2:$E$3000,5,0),0)</f>
        <v>こどもの日</v>
      </c>
      <c r="K103" s="90" t="str">
        <f>IFERROR(VLOOKUP(K174,DAY!$A$2:$E$3000,5,0),0)</f>
        <v>振替休日</v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/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8"/>
      <c r="AF103" s="340"/>
      <c r="AG103" s="212"/>
      <c r="AH103" s="338"/>
      <c r="AI103" s="340"/>
      <c r="AJ103" s="212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193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33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33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22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35">
        <f>IFERROR(AM105,0)</f>
        <v>0</v>
      </c>
      <c r="AF105" s="336"/>
      <c r="AG105" s="334"/>
      <c r="AH105" s="335">
        <f>IFERROR(AN105,0)</f>
        <v>0</v>
      </c>
      <c r="AI105" s="336"/>
      <c r="AJ105" s="334"/>
      <c r="AM105" s="46" t="e">
        <f>ROUNDDOWN(AF104/AE104,3)</f>
        <v>#DIV/0!</v>
      </c>
      <c r="AN105" s="47" t="e">
        <f>ROUNDDOWN(AI104/AH104,3)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196" t="s">
        <v>77</v>
      </c>
      <c r="B106" s="32" t="s">
        <v>0</v>
      </c>
      <c r="C106" s="86">
        <f>IFERROR(VLOOKUP(C175,DAY!$A$2:$E$3000,2,0),0)</f>
        <v>5</v>
      </c>
      <c r="D106" s="86">
        <f>IFERROR(VLOOKUP(D175,DAY!$A$2:$E$3000,2,0),0)</f>
        <v>5</v>
      </c>
      <c r="E106" s="86">
        <f>IFERROR(VLOOKUP(E175,DAY!$A$2:$E$3000,2,0),0)</f>
        <v>5</v>
      </c>
      <c r="F106" s="86">
        <f>IFERROR(VLOOKUP(F175,DAY!$A$2:$E$3000,2,0),0)</f>
        <v>5</v>
      </c>
      <c r="G106" s="86">
        <f>IFERROR(VLOOKUP(G175,DAY!$A$2:$E$3000,2,0),0)</f>
        <v>5</v>
      </c>
      <c r="H106" s="86">
        <f>IFERROR(VLOOKUP(H175,DAY!$A$2:$E$3000,2,0),0)</f>
        <v>5</v>
      </c>
      <c r="I106" s="86">
        <f>IFERROR(VLOOKUP(I175,DAY!$A$2:$E$3000,2,0),0)</f>
        <v>6</v>
      </c>
      <c r="J106" s="86">
        <f>IFERROR(VLOOKUP(J175,DAY!$A$2:$E$3000,2,0),0)</f>
        <v>6</v>
      </c>
      <c r="K106" s="86">
        <f>IFERROR(VLOOKUP(K175,DAY!$A$2:$E$3000,2,0),0)</f>
        <v>6</v>
      </c>
      <c r="L106" s="86">
        <f>IFERROR(VLOOKUP(L175,DAY!$A$2:$E$3000,2,0),0)</f>
        <v>6</v>
      </c>
      <c r="M106" s="86">
        <f>IFERROR(VLOOKUP(M175,DAY!$A$2:$E$3000,2,0),0)</f>
        <v>6</v>
      </c>
      <c r="N106" s="86">
        <f>IFERROR(VLOOKUP(N175,DAY!$A$2:$E$3000,2,0),0)</f>
        <v>6</v>
      </c>
      <c r="O106" s="86">
        <f>IFERROR(VLOOKUP(O175,DAY!$A$2:$E$3000,2,0),0)</f>
        <v>6</v>
      </c>
      <c r="P106" s="86">
        <f>IFERROR(VLOOKUP(P175,DAY!$A$2:$E$3000,2,0),0)</f>
        <v>6</v>
      </c>
      <c r="Q106" s="86">
        <f>IFERROR(VLOOKUP(Q175,DAY!$A$2:$E$3000,2,0),0)</f>
        <v>6</v>
      </c>
      <c r="R106" s="86">
        <f>IFERROR(VLOOKUP(R175,DAY!$A$2:$E$3000,2,0),0)</f>
        <v>6</v>
      </c>
      <c r="S106" s="86">
        <f>IFERROR(VLOOKUP(S175,DAY!$A$2:$E$3000,2,0),0)</f>
        <v>6</v>
      </c>
      <c r="T106" s="86">
        <f>IFERROR(VLOOKUP(T175,DAY!$A$2:$E$3000,2,0),0)</f>
        <v>6</v>
      </c>
      <c r="U106" s="86">
        <f>IFERROR(VLOOKUP(U175,DAY!$A$2:$E$3000,2,0),0)</f>
        <v>6</v>
      </c>
      <c r="V106" s="86">
        <f>IFERROR(VLOOKUP(V175,DAY!$A$2:$E$3000,2,0),0)</f>
        <v>6</v>
      </c>
      <c r="W106" s="86">
        <f>IFERROR(VLOOKUP(W175,DAY!$A$2:$E$3000,2,0),0)</f>
        <v>6</v>
      </c>
      <c r="X106" s="86">
        <f>IFERROR(VLOOKUP(X175,DAY!$A$2:$E$3000,2,0),0)</f>
        <v>6</v>
      </c>
      <c r="Y106" s="86">
        <f>IFERROR(VLOOKUP(Y175,DAY!$A$2:$E$3000,2,0),0)</f>
        <v>6</v>
      </c>
      <c r="Z106" s="86">
        <f>IFERROR(VLOOKUP(Z175,DAY!$A$2:$E$3000,2,0),0)</f>
        <v>6</v>
      </c>
      <c r="AA106" s="86">
        <f>IFERROR(VLOOKUP(AA175,DAY!$A$2:$E$3000,2,0),0)</f>
        <v>6</v>
      </c>
      <c r="AB106" s="86">
        <f>IFERROR(VLOOKUP(AB175,DAY!$A$2:$E$3000,2,0),0)</f>
        <v>6</v>
      </c>
      <c r="AC106" s="86">
        <f>IFERROR(VLOOKUP(AC175,DAY!$A$2:$E$3000,2,0),0)</f>
        <v>6</v>
      </c>
      <c r="AD106" s="86">
        <f>IFERROR(VLOOKUP(AD175,DAY!$A$2:$E$3000,2,0),0)</f>
        <v>6</v>
      </c>
      <c r="AE106" s="337" t="s">
        <v>11</v>
      </c>
      <c r="AF106" s="339" t="s">
        <v>12</v>
      </c>
      <c r="AG106" s="211" t="s">
        <v>84</v>
      </c>
      <c r="AH106" s="341" t="s">
        <v>11</v>
      </c>
      <c r="AI106" s="342" t="s">
        <v>13</v>
      </c>
      <c r="AJ106" s="211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193"/>
      <c r="B107" s="35" t="s">
        <v>1</v>
      </c>
      <c r="C107" s="87">
        <f>IFERROR(VLOOKUP(C175,DAY!$A$2:$E$3000,3,0),0)</f>
        <v>26</v>
      </c>
      <c r="D107" s="87">
        <f>IFERROR(VLOOKUP(D175,DAY!$A$2:$E$3000,3,0),0)</f>
        <v>27</v>
      </c>
      <c r="E107" s="87">
        <f>IFERROR(VLOOKUP(E175,DAY!$A$2:$E$3000,3,0),0)</f>
        <v>28</v>
      </c>
      <c r="F107" s="87">
        <f>IFERROR(VLOOKUP(F175,DAY!$A$2:$E$3000,3,0),0)</f>
        <v>29</v>
      </c>
      <c r="G107" s="87">
        <f>IFERROR(VLOOKUP(G175,DAY!$A$2:$E$3000,3,0),0)</f>
        <v>30</v>
      </c>
      <c r="H107" s="87">
        <f>IFERROR(VLOOKUP(H175,DAY!$A$2:$E$3000,3,0),0)</f>
        <v>31</v>
      </c>
      <c r="I107" s="87">
        <f>IFERROR(VLOOKUP(I175,DAY!$A$2:$E$3000,3,0),0)</f>
        <v>1</v>
      </c>
      <c r="J107" s="87">
        <f>IFERROR(VLOOKUP(J175,DAY!$A$2:$E$3000,3,0),0)</f>
        <v>2</v>
      </c>
      <c r="K107" s="87">
        <f>IFERROR(VLOOKUP(K175,DAY!$A$2:$E$3000,3,0),0)</f>
        <v>3</v>
      </c>
      <c r="L107" s="87">
        <f>IFERROR(VLOOKUP(L175,DAY!$A$2:$E$3000,3,0),0)</f>
        <v>4</v>
      </c>
      <c r="M107" s="87">
        <f>IFERROR(VLOOKUP(M175,DAY!$A$2:$E$3000,3,0),0)</f>
        <v>5</v>
      </c>
      <c r="N107" s="87">
        <f>IFERROR(VLOOKUP(N175,DAY!$A$2:$E$3000,3,0),0)</f>
        <v>6</v>
      </c>
      <c r="O107" s="87">
        <f>IFERROR(VLOOKUP(O175,DAY!$A$2:$E$3000,3,0),0)</f>
        <v>7</v>
      </c>
      <c r="P107" s="87">
        <f>IFERROR(VLOOKUP(P175,DAY!$A$2:$E$3000,3,0),0)</f>
        <v>8</v>
      </c>
      <c r="Q107" s="87">
        <f>IFERROR(VLOOKUP(Q175,DAY!$A$2:$E$3000,3,0),0)</f>
        <v>9</v>
      </c>
      <c r="R107" s="87">
        <f>IFERROR(VLOOKUP(R175,DAY!$A$2:$E$3000,3,0),0)</f>
        <v>10</v>
      </c>
      <c r="S107" s="87">
        <f>IFERROR(VLOOKUP(S175,DAY!$A$2:$E$3000,3,0),0)</f>
        <v>11</v>
      </c>
      <c r="T107" s="87">
        <f>IFERROR(VLOOKUP(T175,DAY!$A$2:$E$3000,3,0),0)</f>
        <v>12</v>
      </c>
      <c r="U107" s="87">
        <f>IFERROR(VLOOKUP(U175,DAY!$A$2:$E$3000,3,0),0)</f>
        <v>13</v>
      </c>
      <c r="V107" s="87">
        <f>IFERROR(VLOOKUP(V175,DAY!$A$2:$E$3000,3,0),0)</f>
        <v>14</v>
      </c>
      <c r="W107" s="87">
        <f>IFERROR(VLOOKUP(W175,DAY!$A$2:$E$3000,3,0),0)</f>
        <v>15</v>
      </c>
      <c r="X107" s="87">
        <f>IFERROR(VLOOKUP(X175,DAY!$A$2:$E$3000,3,0),0)</f>
        <v>16</v>
      </c>
      <c r="Y107" s="87">
        <f>IFERROR(VLOOKUP(Y175,DAY!$A$2:$E$3000,3,0),0)</f>
        <v>17</v>
      </c>
      <c r="Z107" s="87">
        <f>IFERROR(VLOOKUP(Z175,DAY!$A$2:$E$3000,3,0),0)</f>
        <v>18</v>
      </c>
      <c r="AA107" s="87">
        <f>IFERROR(VLOOKUP(AA175,DAY!$A$2:$E$3000,3,0),0)</f>
        <v>19</v>
      </c>
      <c r="AB107" s="87">
        <f>IFERROR(VLOOKUP(AB175,DAY!$A$2:$E$3000,3,0),0)</f>
        <v>20</v>
      </c>
      <c r="AC107" s="87">
        <f>IFERROR(VLOOKUP(AC175,DAY!$A$2:$E$3000,3,0),0)</f>
        <v>21</v>
      </c>
      <c r="AD107" s="88">
        <f>IFERROR(VLOOKUP(AD175,DAY!$A$2:$E$3000,3,0),0)</f>
        <v>22</v>
      </c>
      <c r="AE107" s="338"/>
      <c r="AF107" s="340"/>
      <c r="AG107" s="211"/>
      <c r="AH107" s="338"/>
      <c r="AI107" s="340"/>
      <c r="AJ107" s="211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193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8"/>
      <c r="AF108" s="340"/>
      <c r="AG108" s="211"/>
      <c r="AH108" s="338"/>
      <c r="AI108" s="340"/>
      <c r="AJ108" s="211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193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/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8"/>
      <c r="AF109" s="340"/>
      <c r="AG109" s="212"/>
      <c r="AH109" s="338"/>
      <c r="AI109" s="340"/>
      <c r="AJ109" s="212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193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33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33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22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35">
        <f>IFERROR(AM111,0)</f>
        <v>0</v>
      </c>
      <c r="AF111" s="336"/>
      <c r="AG111" s="334"/>
      <c r="AH111" s="335">
        <f>IFERROR(AN111,0)</f>
        <v>0</v>
      </c>
      <c r="AI111" s="336"/>
      <c r="AJ111" s="334"/>
      <c r="AM111" s="46" t="e">
        <f>ROUNDDOWN(AF110/AE110,3)</f>
        <v>#DIV/0!</v>
      </c>
      <c r="AN111" s="47" t="e">
        <f>ROUNDDOWN(AI110/AH110,3)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196" t="s">
        <v>78</v>
      </c>
      <c r="B112" s="32" t="s">
        <v>0</v>
      </c>
      <c r="C112" s="86">
        <f>IFERROR(VLOOKUP(C176,DAY!$A$2:$E$3000,2,0),0)</f>
        <v>6</v>
      </c>
      <c r="D112" s="86">
        <f>IFERROR(VLOOKUP(D176,DAY!$A$2:$E$3000,2,0),0)</f>
        <v>6</v>
      </c>
      <c r="E112" s="86">
        <f>IFERROR(VLOOKUP(E176,DAY!$A$2:$E$3000,2,0),0)</f>
        <v>6</v>
      </c>
      <c r="F112" s="86">
        <f>IFERROR(VLOOKUP(F176,DAY!$A$2:$E$3000,2,0),0)</f>
        <v>6</v>
      </c>
      <c r="G112" s="86">
        <f>IFERROR(VLOOKUP(G176,DAY!$A$2:$E$3000,2,0),0)</f>
        <v>6</v>
      </c>
      <c r="H112" s="86">
        <f>IFERROR(VLOOKUP(H176,DAY!$A$2:$E$3000,2,0),0)</f>
        <v>6</v>
      </c>
      <c r="I112" s="86">
        <f>IFERROR(VLOOKUP(I176,DAY!$A$2:$E$3000,2,0),0)</f>
        <v>6</v>
      </c>
      <c r="J112" s="86">
        <f>IFERROR(VLOOKUP(J176,DAY!$A$2:$E$3000,2,0),0)</f>
        <v>6</v>
      </c>
      <c r="K112" s="86">
        <f>IFERROR(VLOOKUP(K176,DAY!$A$2:$E$3000,2,0),0)</f>
        <v>7</v>
      </c>
      <c r="L112" s="86">
        <f>IFERROR(VLOOKUP(L176,DAY!$A$2:$E$3000,2,0),0)</f>
        <v>7</v>
      </c>
      <c r="M112" s="86">
        <f>IFERROR(VLOOKUP(M176,DAY!$A$2:$E$3000,2,0),0)</f>
        <v>7</v>
      </c>
      <c r="N112" s="86">
        <f>IFERROR(VLOOKUP(N176,DAY!$A$2:$E$3000,2,0),0)</f>
        <v>7</v>
      </c>
      <c r="O112" s="86">
        <f>IFERROR(VLOOKUP(O176,DAY!$A$2:$E$3000,2,0),0)</f>
        <v>7</v>
      </c>
      <c r="P112" s="86">
        <f>IFERROR(VLOOKUP(P176,DAY!$A$2:$E$3000,2,0),0)</f>
        <v>7</v>
      </c>
      <c r="Q112" s="86">
        <f>IFERROR(VLOOKUP(Q176,DAY!$A$2:$E$3000,2,0),0)</f>
        <v>7</v>
      </c>
      <c r="R112" s="86">
        <f>IFERROR(VLOOKUP(R176,DAY!$A$2:$E$3000,2,0),0)</f>
        <v>7</v>
      </c>
      <c r="S112" s="86">
        <f>IFERROR(VLOOKUP(S176,DAY!$A$2:$E$3000,2,0),0)</f>
        <v>7</v>
      </c>
      <c r="T112" s="86">
        <f>IFERROR(VLOOKUP(T176,DAY!$A$2:$E$3000,2,0),0)</f>
        <v>7</v>
      </c>
      <c r="U112" s="86">
        <f>IFERROR(VLOOKUP(U176,DAY!$A$2:$E$3000,2,0),0)</f>
        <v>7</v>
      </c>
      <c r="V112" s="86">
        <f>IFERROR(VLOOKUP(V176,DAY!$A$2:$E$3000,2,0),0)</f>
        <v>7</v>
      </c>
      <c r="W112" s="86">
        <f>IFERROR(VLOOKUP(W176,DAY!$A$2:$E$3000,2,0),0)</f>
        <v>7</v>
      </c>
      <c r="X112" s="86">
        <f>IFERROR(VLOOKUP(X176,DAY!$A$2:$E$3000,2,0),0)</f>
        <v>7</v>
      </c>
      <c r="Y112" s="86">
        <f>IFERROR(VLOOKUP(Y176,DAY!$A$2:$E$3000,2,0),0)</f>
        <v>7</v>
      </c>
      <c r="Z112" s="86">
        <f>IFERROR(VLOOKUP(Z176,DAY!$A$2:$E$3000,2,0),0)</f>
        <v>7</v>
      </c>
      <c r="AA112" s="86">
        <f>IFERROR(VLOOKUP(AA176,DAY!$A$2:$E$3000,2,0),0)</f>
        <v>7</v>
      </c>
      <c r="AB112" s="86">
        <f>IFERROR(VLOOKUP(AB176,DAY!$A$2:$E$3000,2,0),0)</f>
        <v>7</v>
      </c>
      <c r="AC112" s="86">
        <f>IFERROR(VLOOKUP(AC176,DAY!$A$2:$E$3000,2,0),0)</f>
        <v>7</v>
      </c>
      <c r="AD112" s="86">
        <f>IFERROR(VLOOKUP(AD176,DAY!$A$2:$E$3000,2,0),0)</f>
        <v>7</v>
      </c>
      <c r="AE112" s="337" t="s">
        <v>11</v>
      </c>
      <c r="AF112" s="339" t="s">
        <v>12</v>
      </c>
      <c r="AG112" s="211" t="s">
        <v>84</v>
      </c>
      <c r="AH112" s="341" t="s">
        <v>11</v>
      </c>
      <c r="AI112" s="342" t="s">
        <v>13</v>
      </c>
      <c r="AJ112" s="211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193"/>
      <c r="B113" s="35" t="s">
        <v>1</v>
      </c>
      <c r="C113" s="87">
        <f>IFERROR(VLOOKUP(C176,DAY!$A$2:$E$3000,3,0),0)</f>
        <v>23</v>
      </c>
      <c r="D113" s="87">
        <f>IFERROR(VLOOKUP(D176,DAY!$A$2:$E$3000,3,0),0)</f>
        <v>24</v>
      </c>
      <c r="E113" s="87">
        <f>IFERROR(VLOOKUP(E176,DAY!$A$2:$E$3000,3,0),0)</f>
        <v>25</v>
      </c>
      <c r="F113" s="87">
        <f>IFERROR(VLOOKUP(F176,DAY!$A$2:$E$3000,3,0),0)</f>
        <v>26</v>
      </c>
      <c r="G113" s="87">
        <f>IFERROR(VLOOKUP(G176,DAY!$A$2:$E$3000,3,0),0)</f>
        <v>27</v>
      </c>
      <c r="H113" s="87">
        <f>IFERROR(VLOOKUP(H176,DAY!$A$2:$E$3000,3,0),0)</f>
        <v>28</v>
      </c>
      <c r="I113" s="87">
        <f>IFERROR(VLOOKUP(I176,DAY!$A$2:$E$3000,3,0),0)</f>
        <v>29</v>
      </c>
      <c r="J113" s="87">
        <f>IFERROR(VLOOKUP(J176,DAY!$A$2:$E$3000,3,0),0)</f>
        <v>30</v>
      </c>
      <c r="K113" s="87">
        <f>IFERROR(VLOOKUP(K176,DAY!$A$2:$E$3000,3,0),0)</f>
        <v>1</v>
      </c>
      <c r="L113" s="87">
        <f>IFERROR(VLOOKUP(L176,DAY!$A$2:$E$3000,3,0),0)</f>
        <v>2</v>
      </c>
      <c r="M113" s="87">
        <f>IFERROR(VLOOKUP(M176,DAY!$A$2:$E$3000,3,0),0)</f>
        <v>3</v>
      </c>
      <c r="N113" s="87">
        <f>IFERROR(VLOOKUP(N176,DAY!$A$2:$E$3000,3,0),0)</f>
        <v>4</v>
      </c>
      <c r="O113" s="87">
        <f>IFERROR(VLOOKUP(O176,DAY!$A$2:$E$3000,3,0),0)</f>
        <v>5</v>
      </c>
      <c r="P113" s="87">
        <f>IFERROR(VLOOKUP(P176,DAY!$A$2:$E$3000,3,0),0)</f>
        <v>6</v>
      </c>
      <c r="Q113" s="87">
        <f>IFERROR(VLOOKUP(Q176,DAY!$A$2:$E$3000,3,0),0)</f>
        <v>7</v>
      </c>
      <c r="R113" s="87">
        <f>IFERROR(VLOOKUP(R176,DAY!$A$2:$E$3000,3,0),0)</f>
        <v>8</v>
      </c>
      <c r="S113" s="87">
        <f>IFERROR(VLOOKUP(S176,DAY!$A$2:$E$3000,3,0),0)</f>
        <v>9</v>
      </c>
      <c r="T113" s="87">
        <f>IFERROR(VLOOKUP(T176,DAY!$A$2:$E$3000,3,0),0)</f>
        <v>10</v>
      </c>
      <c r="U113" s="87">
        <f>IFERROR(VLOOKUP(U176,DAY!$A$2:$E$3000,3,0),0)</f>
        <v>11</v>
      </c>
      <c r="V113" s="87">
        <f>IFERROR(VLOOKUP(V176,DAY!$A$2:$E$3000,3,0),0)</f>
        <v>12</v>
      </c>
      <c r="W113" s="87">
        <f>IFERROR(VLOOKUP(W176,DAY!$A$2:$E$3000,3,0),0)</f>
        <v>13</v>
      </c>
      <c r="X113" s="87">
        <f>IFERROR(VLOOKUP(X176,DAY!$A$2:$E$3000,3,0),0)</f>
        <v>14</v>
      </c>
      <c r="Y113" s="87">
        <f>IFERROR(VLOOKUP(Y176,DAY!$A$2:$E$3000,3,0),0)</f>
        <v>15</v>
      </c>
      <c r="Z113" s="87">
        <f>IFERROR(VLOOKUP(Z176,DAY!$A$2:$E$3000,3,0),0)</f>
        <v>16</v>
      </c>
      <c r="AA113" s="87">
        <f>IFERROR(VLOOKUP(AA176,DAY!$A$2:$E$3000,3,0),0)</f>
        <v>17</v>
      </c>
      <c r="AB113" s="87">
        <f>IFERROR(VLOOKUP(AB176,DAY!$A$2:$E$3000,3,0),0)</f>
        <v>18</v>
      </c>
      <c r="AC113" s="87">
        <f>IFERROR(VLOOKUP(AC176,DAY!$A$2:$E$3000,3,0),0)</f>
        <v>19</v>
      </c>
      <c r="AD113" s="88">
        <f>IFERROR(VLOOKUP(AD176,DAY!$A$2:$E$3000,3,0),0)</f>
        <v>20</v>
      </c>
      <c r="AE113" s="338"/>
      <c r="AF113" s="340"/>
      <c r="AG113" s="211"/>
      <c r="AH113" s="338"/>
      <c r="AI113" s="340"/>
      <c r="AJ113" s="211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193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8"/>
      <c r="AF114" s="340"/>
      <c r="AG114" s="211"/>
      <c r="AH114" s="338"/>
      <c r="AI114" s="340"/>
      <c r="AJ114" s="211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193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/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/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8"/>
      <c r="AF115" s="340"/>
      <c r="AG115" s="212"/>
      <c r="AH115" s="338"/>
      <c r="AI115" s="340"/>
      <c r="AJ115" s="212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193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33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33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22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35">
        <f>IFERROR(AM117,0)</f>
        <v>0</v>
      </c>
      <c r="AF117" s="336"/>
      <c r="AG117" s="334"/>
      <c r="AH117" s="335">
        <f>IFERROR(AN117,0)</f>
        <v>0</v>
      </c>
      <c r="AI117" s="336"/>
      <c r="AJ117" s="334"/>
      <c r="AM117" s="46" t="e">
        <f>ROUNDDOWN(AF116/AE116,3)</f>
        <v>#DIV/0!</v>
      </c>
      <c r="AN117" s="47" t="e">
        <f>ROUNDDOWN(AI116/AH116,3)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196" t="s">
        <v>79</v>
      </c>
      <c r="B118" s="32" t="s">
        <v>0</v>
      </c>
      <c r="C118" s="86">
        <f>IFERROR(VLOOKUP(C177,DAY!$A$2:$E$3000,2,0),0)</f>
        <v>7</v>
      </c>
      <c r="D118" s="86">
        <f>IFERROR(VLOOKUP(D177,DAY!$A$2:$E$3000,2,0),0)</f>
        <v>7</v>
      </c>
      <c r="E118" s="86">
        <f>IFERROR(VLOOKUP(E177,DAY!$A$2:$E$3000,2,0),0)</f>
        <v>7</v>
      </c>
      <c r="F118" s="86">
        <f>IFERROR(VLOOKUP(F177,DAY!$A$2:$E$3000,2,0),0)</f>
        <v>7</v>
      </c>
      <c r="G118" s="86">
        <f>IFERROR(VLOOKUP(G177,DAY!$A$2:$E$3000,2,0),0)</f>
        <v>7</v>
      </c>
      <c r="H118" s="86">
        <f>IFERROR(VLOOKUP(H177,DAY!$A$2:$E$3000,2,0),0)</f>
        <v>7</v>
      </c>
      <c r="I118" s="86">
        <f>IFERROR(VLOOKUP(I177,DAY!$A$2:$E$3000,2,0),0)</f>
        <v>7</v>
      </c>
      <c r="J118" s="86">
        <f>IFERROR(VLOOKUP(J177,DAY!$A$2:$E$3000,2,0),0)</f>
        <v>7</v>
      </c>
      <c r="K118" s="86">
        <f>IFERROR(VLOOKUP(K177,DAY!$A$2:$E$3000,2,0),0)</f>
        <v>7</v>
      </c>
      <c r="L118" s="86">
        <f>IFERROR(VLOOKUP(L177,DAY!$A$2:$E$3000,2,0),0)</f>
        <v>7</v>
      </c>
      <c r="M118" s="86">
        <f>IFERROR(VLOOKUP(M177,DAY!$A$2:$E$3000,2,0),0)</f>
        <v>7</v>
      </c>
      <c r="N118" s="86">
        <f>IFERROR(VLOOKUP(N177,DAY!$A$2:$E$3000,2,0),0)</f>
        <v>8</v>
      </c>
      <c r="O118" s="86">
        <f>IFERROR(VLOOKUP(O177,DAY!$A$2:$E$3000,2,0),0)</f>
        <v>8</v>
      </c>
      <c r="P118" s="86">
        <f>IFERROR(VLOOKUP(P177,DAY!$A$2:$E$3000,2,0),0)</f>
        <v>8</v>
      </c>
      <c r="Q118" s="86">
        <f>IFERROR(VLOOKUP(Q177,DAY!$A$2:$E$3000,2,0),0)</f>
        <v>8</v>
      </c>
      <c r="R118" s="86">
        <f>IFERROR(VLOOKUP(R177,DAY!$A$2:$E$3000,2,0),0)</f>
        <v>8</v>
      </c>
      <c r="S118" s="86">
        <f>IFERROR(VLOOKUP(S177,DAY!$A$2:$E$3000,2,0),0)</f>
        <v>8</v>
      </c>
      <c r="T118" s="86">
        <f>IFERROR(VLOOKUP(T177,DAY!$A$2:$E$3000,2,0),0)</f>
        <v>8</v>
      </c>
      <c r="U118" s="86">
        <f>IFERROR(VLOOKUP(U177,DAY!$A$2:$E$3000,2,0),0)</f>
        <v>8</v>
      </c>
      <c r="V118" s="86">
        <f>IFERROR(VLOOKUP(V177,DAY!$A$2:$E$3000,2,0),0)</f>
        <v>8</v>
      </c>
      <c r="W118" s="86">
        <f>IFERROR(VLOOKUP(W177,DAY!$A$2:$E$3000,2,0),0)</f>
        <v>8</v>
      </c>
      <c r="X118" s="86">
        <f>IFERROR(VLOOKUP(X177,DAY!$A$2:$E$3000,2,0),0)</f>
        <v>8</v>
      </c>
      <c r="Y118" s="86">
        <f>IFERROR(VLOOKUP(Y177,DAY!$A$2:$E$3000,2,0),0)</f>
        <v>8</v>
      </c>
      <c r="Z118" s="86">
        <f>IFERROR(VLOOKUP(Z177,DAY!$A$2:$E$3000,2,0),0)</f>
        <v>8</v>
      </c>
      <c r="AA118" s="86">
        <f>IFERROR(VLOOKUP(AA177,DAY!$A$2:$E$3000,2,0),0)</f>
        <v>8</v>
      </c>
      <c r="AB118" s="86">
        <f>IFERROR(VLOOKUP(AB177,DAY!$A$2:$E$3000,2,0),0)</f>
        <v>8</v>
      </c>
      <c r="AC118" s="86">
        <f>IFERROR(VLOOKUP(AC177,DAY!$A$2:$E$3000,2,0),0)</f>
        <v>8</v>
      </c>
      <c r="AD118" s="86">
        <f>IFERROR(VLOOKUP(AD177,DAY!$A$2:$E$3000,2,0),0)</f>
        <v>8</v>
      </c>
      <c r="AE118" s="352" t="s">
        <v>11</v>
      </c>
      <c r="AF118" s="354" t="s">
        <v>12</v>
      </c>
      <c r="AG118" s="273" t="s">
        <v>84</v>
      </c>
      <c r="AH118" s="352" t="s">
        <v>11</v>
      </c>
      <c r="AI118" s="354" t="s">
        <v>13</v>
      </c>
      <c r="AJ118" s="27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193"/>
      <c r="B119" s="35" t="s">
        <v>1</v>
      </c>
      <c r="C119" s="87">
        <f>IFERROR(VLOOKUP(C177,DAY!$A$2:$E$3000,3,0),0)</f>
        <v>21</v>
      </c>
      <c r="D119" s="87">
        <f>IFERROR(VLOOKUP(D177,DAY!$A$2:$E$3000,3,0),0)</f>
        <v>22</v>
      </c>
      <c r="E119" s="87">
        <f>IFERROR(VLOOKUP(E177,DAY!$A$2:$E$3000,3,0),0)</f>
        <v>23</v>
      </c>
      <c r="F119" s="87">
        <f>IFERROR(VLOOKUP(F177,DAY!$A$2:$E$3000,3,0),0)</f>
        <v>24</v>
      </c>
      <c r="G119" s="87">
        <f>IFERROR(VLOOKUP(G177,DAY!$A$2:$E$3000,3,0),0)</f>
        <v>25</v>
      </c>
      <c r="H119" s="87">
        <f>IFERROR(VLOOKUP(H177,DAY!$A$2:$E$3000,3,0),0)</f>
        <v>26</v>
      </c>
      <c r="I119" s="87">
        <f>IFERROR(VLOOKUP(I177,DAY!$A$2:$E$3000,3,0),0)</f>
        <v>27</v>
      </c>
      <c r="J119" s="87">
        <f>IFERROR(VLOOKUP(J177,DAY!$A$2:$E$3000,3,0),0)</f>
        <v>28</v>
      </c>
      <c r="K119" s="87">
        <f>IFERROR(VLOOKUP(K177,DAY!$A$2:$E$3000,3,0),0)</f>
        <v>29</v>
      </c>
      <c r="L119" s="87">
        <f>IFERROR(VLOOKUP(L177,DAY!$A$2:$E$3000,3,0),0)</f>
        <v>30</v>
      </c>
      <c r="M119" s="87">
        <f>IFERROR(VLOOKUP(M177,DAY!$A$2:$E$3000,3,0),0)</f>
        <v>31</v>
      </c>
      <c r="N119" s="87">
        <f>IFERROR(VLOOKUP(N177,DAY!$A$2:$E$3000,3,0),0)</f>
        <v>1</v>
      </c>
      <c r="O119" s="87">
        <f>IFERROR(VLOOKUP(O177,DAY!$A$2:$E$3000,3,0),0)</f>
        <v>2</v>
      </c>
      <c r="P119" s="87">
        <f>IFERROR(VLOOKUP(P177,DAY!$A$2:$E$3000,3,0),0)</f>
        <v>3</v>
      </c>
      <c r="Q119" s="87">
        <f>IFERROR(VLOOKUP(Q177,DAY!$A$2:$E$3000,3,0),0)</f>
        <v>4</v>
      </c>
      <c r="R119" s="87">
        <f>IFERROR(VLOOKUP(R177,DAY!$A$2:$E$3000,3,0),0)</f>
        <v>5</v>
      </c>
      <c r="S119" s="87">
        <f>IFERROR(VLOOKUP(S177,DAY!$A$2:$E$3000,3,0),0)</f>
        <v>6</v>
      </c>
      <c r="T119" s="87">
        <f>IFERROR(VLOOKUP(T177,DAY!$A$2:$E$3000,3,0),0)</f>
        <v>7</v>
      </c>
      <c r="U119" s="87">
        <f>IFERROR(VLOOKUP(U177,DAY!$A$2:$E$3000,3,0),0)</f>
        <v>8</v>
      </c>
      <c r="V119" s="87">
        <f>IFERROR(VLOOKUP(V177,DAY!$A$2:$E$3000,3,0),0)</f>
        <v>9</v>
      </c>
      <c r="W119" s="87">
        <f>IFERROR(VLOOKUP(W177,DAY!$A$2:$E$3000,3,0),0)</f>
        <v>10</v>
      </c>
      <c r="X119" s="87">
        <f>IFERROR(VLOOKUP(X177,DAY!$A$2:$E$3000,3,0),0)</f>
        <v>11</v>
      </c>
      <c r="Y119" s="87">
        <f>IFERROR(VLOOKUP(Y177,DAY!$A$2:$E$3000,3,0),0)</f>
        <v>12</v>
      </c>
      <c r="Z119" s="87">
        <f>IFERROR(VLOOKUP(Z177,DAY!$A$2:$E$3000,3,0),0)</f>
        <v>13</v>
      </c>
      <c r="AA119" s="87">
        <f>IFERROR(VLOOKUP(AA177,DAY!$A$2:$E$3000,3,0),0)</f>
        <v>14</v>
      </c>
      <c r="AB119" s="87">
        <f>IFERROR(VLOOKUP(AB177,DAY!$A$2:$E$3000,3,0),0)</f>
        <v>15</v>
      </c>
      <c r="AC119" s="87">
        <f>IFERROR(VLOOKUP(AC177,DAY!$A$2:$E$3000,3,0),0)</f>
        <v>16</v>
      </c>
      <c r="AD119" s="88">
        <f>IFERROR(VLOOKUP(AD177,DAY!$A$2:$E$3000,3,0),0)</f>
        <v>17</v>
      </c>
      <c r="AE119" s="353"/>
      <c r="AF119" s="355"/>
      <c r="AG119" s="211"/>
      <c r="AH119" s="353"/>
      <c r="AI119" s="355"/>
      <c r="AJ119" s="211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193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53"/>
      <c r="AF120" s="355"/>
      <c r="AG120" s="211"/>
      <c r="AH120" s="353"/>
      <c r="AI120" s="355"/>
      <c r="AJ120" s="211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193"/>
      <c r="B121" s="39" t="s">
        <v>3</v>
      </c>
      <c r="C121" s="90" t="str">
        <f>IFERROR(VLOOKUP(C177,DAY!$A$2:$E$3000,5,0),0)</f>
        <v>海の日</v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/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>山の日</v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7"/>
      <c r="AF121" s="339"/>
      <c r="AG121" s="212"/>
      <c r="AH121" s="337"/>
      <c r="AI121" s="339"/>
      <c r="AJ121" s="212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193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33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33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22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35">
        <f>IFERROR(AM123,0)</f>
        <v>0</v>
      </c>
      <c r="AF123" s="336"/>
      <c r="AG123" s="334"/>
      <c r="AH123" s="335">
        <f>IFERROR(AN123,0)</f>
        <v>0</v>
      </c>
      <c r="AI123" s="336"/>
      <c r="AJ123" s="334"/>
      <c r="AM123" s="46" t="e">
        <f>ROUNDDOWN(AF122/AE122,3)</f>
        <v>#DIV/0!</v>
      </c>
      <c r="AN123" s="47" t="e">
        <f>ROUNDDOWN(AI122/AH122,3)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196" t="s">
        <v>80</v>
      </c>
      <c r="B124" s="32" t="s">
        <v>0</v>
      </c>
      <c r="C124" s="86">
        <f>IFERROR(VLOOKUP(C178,DAY!$A$2:$E$3000,2,0),0)</f>
        <v>8</v>
      </c>
      <c r="D124" s="86">
        <f>IFERROR(VLOOKUP(D178,DAY!$A$2:$E$3000,2,0),0)</f>
        <v>8</v>
      </c>
      <c r="E124" s="86">
        <f>IFERROR(VLOOKUP(E178,DAY!$A$2:$E$3000,2,0),0)</f>
        <v>8</v>
      </c>
      <c r="F124" s="86">
        <f>IFERROR(VLOOKUP(F178,DAY!$A$2:$E$3000,2,0),0)</f>
        <v>8</v>
      </c>
      <c r="G124" s="86">
        <f>IFERROR(VLOOKUP(G178,DAY!$A$2:$E$3000,2,0),0)</f>
        <v>8</v>
      </c>
      <c r="H124" s="86">
        <f>IFERROR(VLOOKUP(H178,DAY!$A$2:$E$3000,2,0),0)</f>
        <v>8</v>
      </c>
      <c r="I124" s="86">
        <f>IFERROR(VLOOKUP(I178,DAY!$A$2:$E$3000,2,0),0)</f>
        <v>8</v>
      </c>
      <c r="J124" s="86">
        <f>IFERROR(VLOOKUP(J178,DAY!$A$2:$E$3000,2,0),0)</f>
        <v>8</v>
      </c>
      <c r="K124" s="86">
        <f>IFERROR(VLOOKUP(K178,DAY!$A$2:$E$3000,2,0),0)</f>
        <v>8</v>
      </c>
      <c r="L124" s="86">
        <f>IFERROR(VLOOKUP(L178,DAY!$A$2:$E$3000,2,0),0)</f>
        <v>8</v>
      </c>
      <c r="M124" s="86">
        <f>IFERROR(VLOOKUP(M178,DAY!$A$2:$E$3000,2,0),0)</f>
        <v>8</v>
      </c>
      <c r="N124" s="86">
        <f>IFERROR(VLOOKUP(N178,DAY!$A$2:$E$3000,2,0),0)</f>
        <v>8</v>
      </c>
      <c r="O124" s="86">
        <f>IFERROR(VLOOKUP(O178,DAY!$A$2:$E$3000,2,0),0)</f>
        <v>8</v>
      </c>
      <c r="P124" s="86">
        <f>IFERROR(VLOOKUP(P178,DAY!$A$2:$E$3000,2,0),0)</f>
        <v>8</v>
      </c>
      <c r="Q124" s="86">
        <f>IFERROR(VLOOKUP(Q178,DAY!$A$2:$E$3000,2,0),0)</f>
        <v>9</v>
      </c>
      <c r="R124" s="86">
        <f>IFERROR(VLOOKUP(R178,DAY!$A$2:$E$3000,2,0),0)</f>
        <v>9</v>
      </c>
      <c r="S124" s="86">
        <f>IFERROR(VLOOKUP(S178,DAY!$A$2:$E$3000,2,0),0)</f>
        <v>9</v>
      </c>
      <c r="T124" s="86">
        <f>IFERROR(VLOOKUP(T178,DAY!$A$2:$E$3000,2,0),0)</f>
        <v>9</v>
      </c>
      <c r="U124" s="86">
        <f>IFERROR(VLOOKUP(U178,DAY!$A$2:$E$3000,2,0),0)</f>
        <v>9</v>
      </c>
      <c r="V124" s="86">
        <f>IFERROR(VLOOKUP(V178,DAY!$A$2:$E$3000,2,0),0)</f>
        <v>9</v>
      </c>
      <c r="W124" s="86">
        <f>IFERROR(VLOOKUP(W178,DAY!$A$2:$E$3000,2,0),0)</f>
        <v>9</v>
      </c>
      <c r="X124" s="86">
        <f>IFERROR(VLOOKUP(X178,DAY!$A$2:$E$3000,2,0),0)</f>
        <v>9</v>
      </c>
      <c r="Y124" s="86">
        <f>IFERROR(VLOOKUP(Y178,DAY!$A$2:$E$3000,2,0),0)</f>
        <v>9</v>
      </c>
      <c r="Z124" s="86">
        <f>IFERROR(VLOOKUP(Z178,DAY!$A$2:$E$3000,2,0),0)</f>
        <v>9</v>
      </c>
      <c r="AA124" s="86">
        <f>IFERROR(VLOOKUP(AA178,DAY!$A$2:$E$3000,2,0),0)</f>
        <v>9</v>
      </c>
      <c r="AB124" s="86">
        <f>IFERROR(VLOOKUP(AB178,DAY!$A$2:$E$3000,2,0),0)</f>
        <v>9</v>
      </c>
      <c r="AC124" s="86">
        <f>IFERROR(VLOOKUP(AC178,DAY!$A$2:$E$3000,2,0),0)</f>
        <v>9</v>
      </c>
      <c r="AD124" s="86">
        <f>IFERROR(VLOOKUP(AD178,DAY!$A$2:$E$3000,2,0),0)</f>
        <v>9</v>
      </c>
      <c r="AE124" s="337" t="s">
        <v>11</v>
      </c>
      <c r="AF124" s="339" t="s">
        <v>12</v>
      </c>
      <c r="AG124" s="211" t="s">
        <v>84</v>
      </c>
      <c r="AH124" s="341" t="s">
        <v>11</v>
      </c>
      <c r="AI124" s="342" t="s">
        <v>13</v>
      </c>
      <c r="AJ124" s="211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193"/>
      <c r="B125" s="35" t="s">
        <v>1</v>
      </c>
      <c r="C125" s="87">
        <f>IFERROR(VLOOKUP(C178,DAY!$A$2:$E$3000,3,0),0)</f>
        <v>18</v>
      </c>
      <c r="D125" s="87">
        <f>IFERROR(VLOOKUP(D178,DAY!$A$2:$E$3000,3,0),0)</f>
        <v>19</v>
      </c>
      <c r="E125" s="87">
        <f>IFERROR(VLOOKUP(E178,DAY!$A$2:$E$3000,3,0),0)</f>
        <v>20</v>
      </c>
      <c r="F125" s="87">
        <f>IFERROR(VLOOKUP(F178,DAY!$A$2:$E$3000,3,0),0)</f>
        <v>21</v>
      </c>
      <c r="G125" s="87">
        <f>IFERROR(VLOOKUP(G178,DAY!$A$2:$E$3000,3,0),0)</f>
        <v>22</v>
      </c>
      <c r="H125" s="87">
        <f>IFERROR(VLOOKUP(H178,DAY!$A$2:$E$3000,3,0),0)</f>
        <v>23</v>
      </c>
      <c r="I125" s="87">
        <f>IFERROR(VLOOKUP(I178,DAY!$A$2:$E$3000,3,0),0)</f>
        <v>24</v>
      </c>
      <c r="J125" s="87">
        <f>IFERROR(VLOOKUP(J178,DAY!$A$2:$E$3000,3,0),0)</f>
        <v>25</v>
      </c>
      <c r="K125" s="87">
        <f>IFERROR(VLOOKUP(K178,DAY!$A$2:$E$3000,3,0),0)</f>
        <v>26</v>
      </c>
      <c r="L125" s="87">
        <f>IFERROR(VLOOKUP(L178,DAY!$A$2:$E$3000,3,0),0)</f>
        <v>27</v>
      </c>
      <c r="M125" s="87">
        <f>IFERROR(VLOOKUP(M178,DAY!$A$2:$E$3000,3,0),0)</f>
        <v>28</v>
      </c>
      <c r="N125" s="87">
        <f>IFERROR(VLOOKUP(N178,DAY!$A$2:$E$3000,3,0),0)</f>
        <v>29</v>
      </c>
      <c r="O125" s="87">
        <f>IFERROR(VLOOKUP(O178,DAY!$A$2:$E$3000,3,0),0)</f>
        <v>30</v>
      </c>
      <c r="P125" s="87">
        <f>IFERROR(VLOOKUP(P178,DAY!$A$2:$E$3000,3,0),0)</f>
        <v>31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8"/>
      <c r="AF125" s="340"/>
      <c r="AG125" s="211"/>
      <c r="AH125" s="338"/>
      <c r="AI125" s="340"/>
      <c r="AJ125" s="211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193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8"/>
      <c r="AF126" s="340"/>
      <c r="AG126" s="211"/>
      <c r="AH126" s="338"/>
      <c r="AI126" s="340"/>
      <c r="AJ126" s="211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193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/>
      </c>
      <c r="J127" s="90" t="str">
        <f>IFERROR(VLOOKUP(J178,DAY!$A$2:$E$3000,5,0),0)</f>
        <v/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8"/>
      <c r="AF127" s="340"/>
      <c r="AG127" s="212"/>
      <c r="AH127" s="338"/>
      <c r="AI127" s="340"/>
      <c r="AJ127" s="212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193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33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33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22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35">
        <f>IFERROR(AM129,0)</f>
        <v>0</v>
      </c>
      <c r="AF129" s="336"/>
      <c r="AG129" s="334"/>
      <c r="AH129" s="335">
        <f>IFERROR(AN129,0)</f>
        <v>0</v>
      </c>
      <c r="AI129" s="336"/>
      <c r="AJ129" s="334"/>
      <c r="AM129" s="46" t="e">
        <f>ROUNDDOWN(AF128/AE128,3)</f>
        <v>#DIV/0!</v>
      </c>
      <c r="AN129" s="47" t="e">
        <f>ROUNDDOWN(AI128/AH128,3)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196" t="s">
        <v>81</v>
      </c>
      <c r="B130" s="32" t="s">
        <v>0</v>
      </c>
      <c r="C130" s="86">
        <f>IFERROR(VLOOKUP(C179,DAY!$A$2:$E$3000,2,0),0)</f>
        <v>9</v>
      </c>
      <c r="D130" s="86">
        <f>IFERROR(VLOOKUP(D179,DAY!$A$2:$E$3000,2,0),0)</f>
        <v>9</v>
      </c>
      <c r="E130" s="86">
        <f>IFERROR(VLOOKUP(E179,DAY!$A$2:$E$3000,2,0),0)</f>
        <v>9</v>
      </c>
      <c r="F130" s="86">
        <f>IFERROR(VLOOKUP(F179,DAY!$A$2:$E$3000,2,0),0)</f>
        <v>9</v>
      </c>
      <c r="G130" s="86">
        <f>IFERROR(VLOOKUP(G179,DAY!$A$2:$E$3000,2,0),0)</f>
        <v>9</v>
      </c>
      <c r="H130" s="86">
        <f>IFERROR(VLOOKUP(H179,DAY!$A$2:$E$3000,2,0),0)</f>
        <v>9</v>
      </c>
      <c r="I130" s="86">
        <f>IFERROR(VLOOKUP(I179,DAY!$A$2:$E$3000,2,0),0)</f>
        <v>9</v>
      </c>
      <c r="J130" s="86">
        <f>IFERROR(VLOOKUP(J179,DAY!$A$2:$E$3000,2,0),0)</f>
        <v>9</v>
      </c>
      <c r="K130" s="86">
        <f>IFERROR(VLOOKUP(K179,DAY!$A$2:$E$3000,2,0),0)</f>
        <v>9</v>
      </c>
      <c r="L130" s="86">
        <f>IFERROR(VLOOKUP(L179,DAY!$A$2:$E$3000,2,0),0)</f>
        <v>9</v>
      </c>
      <c r="M130" s="86">
        <f>IFERROR(VLOOKUP(M179,DAY!$A$2:$E$3000,2,0),0)</f>
        <v>9</v>
      </c>
      <c r="N130" s="86">
        <f>IFERROR(VLOOKUP(N179,DAY!$A$2:$E$3000,2,0),0)</f>
        <v>9</v>
      </c>
      <c r="O130" s="86">
        <f>IFERROR(VLOOKUP(O179,DAY!$A$2:$E$3000,2,0),0)</f>
        <v>9</v>
      </c>
      <c r="P130" s="86">
        <f>IFERROR(VLOOKUP(P179,DAY!$A$2:$E$3000,2,0),0)</f>
        <v>9</v>
      </c>
      <c r="Q130" s="86">
        <f>IFERROR(VLOOKUP(Q179,DAY!$A$2:$E$3000,2,0),0)</f>
        <v>9</v>
      </c>
      <c r="R130" s="86">
        <f>IFERROR(VLOOKUP(R179,DAY!$A$2:$E$3000,2,0),0)</f>
        <v>9</v>
      </c>
      <c r="S130" s="86">
        <f>IFERROR(VLOOKUP(S179,DAY!$A$2:$E$3000,2,0),0)</f>
        <v>10</v>
      </c>
      <c r="T130" s="86">
        <f>IFERROR(VLOOKUP(T179,DAY!$A$2:$E$3000,2,0),0)</f>
        <v>10</v>
      </c>
      <c r="U130" s="86">
        <f>IFERROR(VLOOKUP(U179,DAY!$A$2:$E$3000,2,0),0)</f>
        <v>10</v>
      </c>
      <c r="V130" s="86">
        <f>IFERROR(VLOOKUP(V179,DAY!$A$2:$E$3000,2,0),0)</f>
        <v>10</v>
      </c>
      <c r="W130" s="86">
        <f>IFERROR(VLOOKUP(W179,DAY!$A$2:$E$3000,2,0),0)</f>
        <v>10</v>
      </c>
      <c r="X130" s="86">
        <f>IFERROR(VLOOKUP(X179,DAY!$A$2:$E$3000,2,0),0)</f>
        <v>10</v>
      </c>
      <c r="Y130" s="86">
        <f>IFERROR(VLOOKUP(Y179,DAY!$A$2:$E$3000,2,0),0)</f>
        <v>10</v>
      </c>
      <c r="Z130" s="86">
        <f>IFERROR(VLOOKUP(Z179,DAY!$A$2:$E$3000,2,0),0)</f>
        <v>10</v>
      </c>
      <c r="AA130" s="86">
        <f>IFERROR(VLOOKUP(AA179,DAY!$A$2:$E$3000,2,0),0)</f>
        <v>10</v>
      </c>
      <c r="AB130" s="86">
        <f>IFERROR(VLOOKUP(AB179,DAY!$A$2:$E$3000,2,0),0)</f>
        <v>10</v>
      </c>
      <c r="AC130" s="86">
        <f>IFERROR(VLOOKUP(AC179,DAY!$A$2:$E$3000,2,0),0)</f>
        <v>10</v>
      </c>
      <c r="AD130" s="86">
        <f>IFERROR(VLOOKUP(AD179,DAY!$A$2:$E$3000,2,0),0)</f>
        <v>10</v>
      </c>
      <c r="AE130" s="337" t="s">
        <v>11</v>
      </c>
      <c r="AF130" s="339" t="s">
        <v>12</v>
      </c>
      <c r="AG130" s="211" t="s">
        <v>84</v>
      </c>
      <c r="AH130" s="341" t="s">
        <v>11</v>
      </c>
      <c r="AI130" s="342" t="s">
        <v>13</v>
      </c>
      <c r="AJ130" s="211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193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1</v>
      </c>
      <c r="T131" s="87">
        <f>IFERROR(VLOOKUP(T179,DAY!$A$2:$E$3000,3,0),0)</f>
        <v>2</v>
      </c>
      <c r="U131" s="87">
        <f>IFERROR(VLOOKUP(U179,DAY!$A$2:$E$3000,3,0),0)</f>
        <v>3</v>
      </c>
      <c r="V131" s="87">
        <f>IFERROR(VLOOKUP(V179,DAY!$A$2:$E$3000,3,0),0)</f>
        <v>4</v>
      </c>
      <c r="W131" s="87">
        <f>IFERROR(VLOOKUP(W179,DAY!$A$2:$E$3000,3,0),0)</f>
        <v>5</v>
      </c>
      <c r="X131" s="87">
        <f>IFERROR(VLOOKUP(X179,DAY!$A$2:$E$3000,3,0),0)</f>
        <v>6</v>
      </c>
      <c r="Y131" s="87">
        <f>IFERROR(VLOOKUP(Y179,DAY!$A$2:$E$3000,3,0),0)</f>
        <v>7</v>
      </c>
      <c r="Z131" s="87">
        <f>IFERROR(VLOOKUP(Z179,DAY!$A$2:$E$3000,3,0),0)</f>
        <v>8</v>
      </c>
      <c r="AA131" s="87">
        <f>IFERROR(VLOOKUP(AA179,DAY!$A$2:$E$3000,3,0),0)</f>
        <v>9</v>
      </c>
      <c r="AB131" s="87">
        <f>IFERROR(VLOOKUP(AB179,DAY!$A$2:$E$3000,3,0),0)</f>
        <v>10</v>
      </c>
      <c r="AC131" s="87">
        <f>IFERROR(VLOOKUP(AC179,DAY!$A$2:$E$3000,3,0),0)</f>
        <v>11</v>
      </c>
      <c r="AD131" s="88">
        <f>IFERROR(VLOOKUP(AD179,DAY!$A$2:$E$3000,3,0),0)</f>
        <v>12</v>
      </c>
      <c r="AE131" s="338"/>
      <c r="AF131" s="340"/>
      <c r="AG131" s="211"/>
      <c r="AH131" s="338"/>
      <c r="AI131" s="340"/>
      <c r="AJ131" s="211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193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8"/>
      <c r="AF132" s="340"/>
      <c r="AG132" s="211"/>
      <c r="AH132" s="338"/>
      <c r="AI132" s="340"/>
      <c r="AJ132" s="211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193"/>
      <c r="B133" s="39" t="s">
        <v>3</v>
      </c>
      <c r="C133" s="90" t="str">
        <f>IFERROR(VLOOKUP(C179,DAY!$A$2:$E$3000,5,0),0)</f>
        <v>敬老の日</v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>秋分の日</v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/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8"/>
      <c r="AF133" s="340"/>
      <c r="AG133" s="212"/>
      <c r="AH133" s="338"/>
      <c r="AI133" s="340"/>
      <c r="AJ133" s="212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193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33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33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22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35">
        <f>IFERROR(AM135,0)</f>
        <v>0</v>
      </c>
      <c r="AF135" s="336"/>
      <c r="AG135" s="334"/>
      <c r="AH135" s="335">
        <f>IFERROR(AN135,0)</f>
        <v>0</v>
      </c>
      <c r="AI135" s="336"/>
      <c r="AJ135" s="334"/>
      <c r="AM135" s="46" t="e">
        <f>ROUNDDOWN(AF134/AE134,3)</f>
        <v>#DIV/0!</v>
      </c>
      <c r="AN135" s="47" t="e">
        <f>ROUNDDOWN(AI134/AH134,3)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9"/>
      <c r="AF136" s="229"/>
      <c r="AG136" s="121"/>
      <c r="AH136" s="229"/>
      <c r="AI136" s="229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hidden="1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"/>
    <row r="145" spans="1:40" hidden="1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hidden="1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124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">
      <c r="A160" s="68"/>
      <c r="B160" s="69">
        <v>1</v>
      </c>
      <c r="C160" s="70">
        <f>G4</f>
        <v>45383</v>
      </c>
      <c r="D160" s="70">
        <f>C160+1</f>
        <v>45384</v>
      </c>
      <c r="E160" s="70">
        <f>D160+1</f>
        <v>45385</v>
      </c>
      <c r="F160" s="70">
        <f t="shared" ref="F160:U175" si="0">E160+1</f>
        <v>45386</v>
      </c>
      <c r="G160" s="70">
        <f t="shared" si="0"/>
        <v>45387</v>
      </c>
      <c r="H160" s="70">
        <f t="shared" si="0"/>
        <v>45388</v>
      </c>
      <c r="I160" s="70">
        <f t="shared" si="0"/>
        <v>45389</v>
      </c>
      <c r="J160" s="70">
        <f t="shared" si="0"/>
        <v>45390</v>
      </c>
      <c r="K160" s="70">
        <f t="shared" si="0"/>
        <v>45391</v>
      </c>
      <c r="L160" s="70">
        <f t="shared" si="0"/>
        <v>45392</v>
      </c>
      <c r="M160" s="70">
        <f t="shared" si="0"/>
        <v>45393</v>
      </c>
      <c r="N160" s="70">
        <f t="shared" si="0"/>
        <v>45394</v>
      </c>
      <c r="O160" s="70">
        <f t="shared" si="0"/>
        <v>45395</v>
      </c>
      <c r="P160" s="70">
        <f t="shared" si="0"/>
        <v>45396</v>
      </c>
      <c r="Q160" s="70">
        <f t="shared" si="0"/>
        <v>45397</v>
      </c>
      <c r="R160" s="70">
        <f t="shared" si="0"/>
        <v>45398</v>
      </c>
      <c r="S160" s="70">
        <f t="shared" si="0"/>
        <v>45399</v>
      </c>
      <c r="T160" s="70">
        <f t="shared" si="0"/>
        <v>45400</v>
      </c>
      <c r="U160" s="70">
        <f t="shared" si="0"/>
        <v>45401</v>
      </c>
      <c r="V160" s="70">
        <f t="shared" ref="V160:AD175" si="1">U160+1</f>
        <v>45402</v>
      </c>
      <c r="W160" s="70">
        <f t="shared" si="1"/>
        <v>45403</v>
      </c>
      <c r="X160" s="70">
        <f t="shared" si="1"/>
        <v>45404</v>
      </c>
      <c r="Y160" s="70">
        <f t="shared" si="1"/>
        <v>45405</v>
      </c>
      <c r="Z160" s="70">
        <f t="shared" si="1"/>
        <v>45406</v>
      </c>
      <c r="AA160" s="70">
        <f t="shared" si="1"/>
        <v>45407</v>
      </c>
      <c r="AB160" s="70">
        <f t="shared" si="1"/>
        <v>45408</v>
      </c>
      <c r="AC160" s="70">
        <f t="shared" si="1"/>
        <v>45409</v>
      </c>
      <c r="AD160" s="70">
        <f>AC160+1</f>
        <v>45410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">
      <c r="A161" s="68"/>
      <c r="B161" s="69">
        <v>2</v>
      </c>
      <c r="C161" s="70">
        <f>AD160+1</f>
        <v>45411</v>
      </c>
      <c r="D161" s="70">
        <f>C161+1</f>
        <v>45412</v>
      </c>
      <c r="E161" s="70">
        <f>D161+1</f>
        <v>45413</v>
      </c>
      <c r="F161" s="70">
        <f t="shared" si="0"/>
        <v>45414</v>
      </c>
      <c r="G161" s="70">
        <f t="shared" si="0"/>
        <v>45415</v>
      </c>
      <c r="H161" s="70">
        <f t="shared" si="0"/>
        <v>45416</v>
      </c>
      <c r="I161" s="70">
        <f t="shared" si="0"/>
        <v>45417</v>
      </c>
      <c r="J161" s="70">
        <f t="shared" si="0"/>
        <v>45418</v>
      </c>
      <c r="K161" s="70">
        <f t="shared" si="0"/>
        <v>45419</v>
      </c>
      <c r="L161" s="70">
        <f t="shared" si="0"/>
        <v>45420</v>
      </c>
      <c r="M161" s="70">
        <f t="shared" si="0"/>
        <v>45421</v>
      </c>
      <c r="N161" s="70">
        <f t="shared" si="0"/>
        <v>45422</v>
      </c>
      <c r="O161" s="70">
        <f t="shared" si="0"/>
        <v>45423</v>
      </c>
      <c r="P161" s="70">
        <f t="shared" si="0"/>
        <v>45424</v>
      </c>
      <c r="Q161" s="70">
        <f t="shared" si="0"/>
        <v>45425</v>
      </c>
      <c r="R161" s="70">
        <f t="shared" si="0"/>
        <v>45426</v>
      </c>
      <c r="S161" s="70">
        <f t="shared" si="0"/>
        <v>45427</v>
      </c>
      <c r="T161" s="70">
        <f t="shared" si="0"/>
        <v>45428</v>
      </c>
      <c r="U161" s="70">
        <f t="shared" si="0"/>
        <v>45429</v>
      </c>
      <c r="V161" s="70">
        <f t="shared" si="1"/>
        <v>45430</v>
      </c>
      <c r="W161" s="70">
        <f t="shared" si="1"/>
        <v>45431</v>
      </c>
      <c r="X161" s="70">
        <f t="shared" si="1"/>
        <v>45432</v>
      </c>
      <c r="Y161" s="70">
        <f t="shared" si="1"/>
        <v>45433</v>
      </c>
      <c r="Z161" s="70">
        <f t="shared" si="1"/>
        <v>45434</v>
      </c>
      <c r="AA161" s="70">
        <f t="shared" si="1"/>
        <v>45435</v>
      </c>
      <c r="AB161" s="70">
        <f t="shared" si="1"/>
        <v>45436</v>
      </c>
      <c r="AC161" s="70">
        <f t="shared" si="1"/>
        <v>45437</v>
      </c>
      <c r="AD161" s="70">
        <f t="shared" si="1"/>
        <v>45438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">
      <c r="A162" s="68"/>
      <c r="B162" s="69">
        <v>3</v>
      </c>
      <c r="C162" s="70">
        <f t="shared" ref="C162:C199" si="2">AD161+1</f>
        <v>45439</v>
      </c>
      <c r="D162" s="70">
        <f t="shared" ref="D162:S177" si="3">C162+1</f>
        <v>45440</v>
      </c>
      <c r="E162" s="70">
        <f t="shared" si="3"/>
        <v>45441</v>
      </c>
      <c r="F162" s="70">
        <f t="shared" si="3"/>
        <v>45442</v>
      </c>
      <c r="G162" s="70">
        <f t="shared" si="3"/>
        <v>45443</v>
      </c>
      <c r="H162" s="70">
        <f t="shared" si="3"/>
        <v>45444</v>
      </c>
      <c r="I162" s="70">
        <f t="shared" si="3"/>
        <v>45445</v>
      </c>
      <c r="J162" s="70">
        <f t="shared" si="3"/>
        <v>45446</v>
      </c>
      <c r="K162" s="70">
        <f t="shared" si="3"/>
        <v>45447</v>
      </c>
      <c r="L162" s="70">
        <f t="shared" si="3"/>
        <v>45448</v>
      </c>
      <c r="M162" s="70">
        <f t="shared" si="3"/>
        <v>45449</v>
      </c>
      <c r="N162" s="70">
        <f t="shared" si="3"/>
        <v>45450</v>
      </c>
      <c r="O162" s="70">
        <f t="shared" si="3"/>
        <v>45451</v>
      </c>
      <c r="P162" s="70">
        <f t="shared" si="3"/>
        <v>45452</v>
      </c>
      <c r="Q162" s="70">
        <f t="shared" si="3"/>
        <v>45453</v>
      </c>
      <c r="R162" s="70">
        <f t="shared" si="3"/>
        <v>45454</v>
      </c>
      <c r="S162" s="70">
        <f t="shared" si="3"/>
        <v>45455</v>
      </c>
      <c r="T162" s="70">
        <f t="shared" si="0"/>
        <v>45456</v>
      </c>
      <c r="U162" s="70">
        <f t="shared" si="0"/>
        <v>45457</v>
      </c>
      <c r="V162" s="70">
        <f t="shared" si="1"/>
        <v>45458</v>
      </c>
      <c r="W162" s="70">
        <f t="shared" si="1"/>
        <v>45459</v>
      </c>
      <c r="X162" s="70">
        <f t="shared" si="1"/>
        <v>45460</v>
      </c>
      <c r="Y162" s="70">
        <f t="shared" si="1"/>
        <v>45461</v>
      </c>
      <c r="Z162" s="70">
        <f t="shared" si="1"/>
        <v>45462</v>
      </c>
      <c r="AA162" s="70">
        <f t="shared" si="1"/>
        <v>45463</v>
      </c>
      <c r="AB162" s="70">
        <f t="shared" si="1"/>
        <v>45464</v>
      </c>
      <c r="AC162" s="70">
        <f t="shared" si="1"/>
        <v>45465</v>
      </c>
      <c r="AD162" s="70">
        <f t="shared" si="1"/>
        <v>45466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">
      <c r="A163" s="68"/>
      <c r="B163" s="69">
        <v>4</v>
      </c>
      <c r="C163" s="70">
        <f t="shared" si="2"/>
        <v>45467</v>
      </c>
      <c r="D163" s="70">
        <f t="shared" si="3"/>
        <v>45468</v>
      </c>
      <c r="E163" s="70">
        <f t="shared" si="3"/>
        <v>45469</v>
      </c>
      <c r="F163" s="70">
        <f t="shared" si="3"/>
        <v>45470</v>
      </c>
      <c r="G163" s="70">
        <f t="shared" si="3"/>
        <v>45471</v>
      </c>
      <c r="H163" s="70">
        <f t="shared" si="3"/>
        <v>45472</v>
      </c>
      <c r="I163" s="70">
        <f t="shared" si="3"/>
        <v>45473</v>
      </c>
      <c r="J163" s="70">
        <f t="shared" si="3"/>
        <v>45474</v>
      </c>
      <c r="K163" s="70">
        <f t="shared" si="3"/>
        <v>45475</v>
      </c>
      <c r="L163" s="70">
        <f t="shared" si="3"/>
        <v>45476</v>
      </c>
      <c r="M163" s="70">
        <f t="shared" si="3"/>
        <v>45477</v>
      </c>
      <c r="N163" s="70">
        <f t="shared" si="3"/>
        <v>45478</v>
      </c>
      <c r="O163" s="70">
        <f t="shared" si="3"/>
        <v>45479</v>
      </c>
      <c r="P163" s="70">
        <f t="shared" si="3"/>
        <v>45480</v>
      </c>
      <c r="Q163" s="70">
        <f t="shared" si="3"/>
        <v>45481</v>
      </c>
      <c r="R163" s="70">
        <f t="shared" si="3"/>
        <v>45482</v>
      </c>
      <c r="S163" s="70">
        <f t="shared" si="3"/>
        <v>45483</v>
      </c>
      <c r="T163" s="70">
        <f t="shared" si="0"/>
        <v>45484</v>
      </c>
      <c r="U163" s="70">
        <f t="shared" si="0"/>
        <v>45485</v>
      </c>
      <c r="V163" s="70">
        <f t="shared" si="1"/>
        <v>45486</v>
      </c>
      <c r="W163" s="70">
        <f t="shared" si="1"/>
        <v>45487</v>
      </c>
      <c r="X163" s="70">
        <f t="shared" si="1"/>
        <v>45488</v>
      </c>
      <c r="Y163" s="70">
        <f t="shared" si="1"/>
        <v>45489</v>
      </c>
      <c r="Z163" s="70">
        <f t="shared" si="1"/>
        <v>45490</v>
      </c>
      <c r="AA163" s="70">
        <f t="shared" si="1"/>
        <v>45491</v>
      </c>
      <c r="AB163" s="70">
        <f t="shared" si="1"/>
        <v>45492</v>
      </c>
      <c r="AC163" s="70">
        <f t="shared" si="1"/>
        <v>45493</v>
      </c>
      <c r="AD163" s="70">
        <f t="shared" si="1"/>
        <v>45494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">
      <c r="A164" s="68"/>
      <c r="B164" s="69">
        <v>5</v>
      </c>
      <c r="C164" s="70">
        <f t="shared" si="2"/>
        <v>45495</v>
      </c>
      <c r="D164" s="70">
        <f t="shared" si="3"/>
        <v>45496</v>
      </c>
      <c r="E164" s="70">
        <f t="shared" si="3"/>
        <v>45497</v>
      </c>
      <c r="F164" s="70">
        <f t="shared" si="3"/>
        <v>45498</v>
      </c>
      <c r="G164" s="70">
        <f t="shared" si="3"/>
        <v>45499</v>
      </c>
      <c r="H164" s="70">
        <f t="shared" si="3"/>
        <v>45500</v>
      </c>
      <c r="I164" s="70">
        <f t="shared" si="3"/>
        <v>45501</v>
      </c>
      <c r="J164" s="70">
        <f t="shared" si="3"/>
        <v>45502</v>
      </c>
      <c r="K164" s="70">
        <f t="shared" si="3"/>
        <v>45503</v>
      </c>
      <c r="L164" s="70">
        <f t="shared" si="3"/>
        <v>45504</v>
      </c>
      <c r="M164" s="70">
        <f t="shared" si="3"/>
        <v>45505</v>
      </c>
      <c r="N164" s="70">
        <f t="shared" si="3"/>
        <v>45506</v>
      </c>
      <c r="O164" s="70">
        <f t="shared" si="3"/>
        <v>45507</v>
      </c>
      <c r="P164" s="70">
        <f t="shared" si="3"/>
        <v>45508</v>
      </c>
      <c r="Q164" s="70">
        <f t="shared" si="3"/>
        <v>45509</v>
      </c>
      <c r="R164" s="70">
        <f t="shared" si="3"/>
        <v>45510</v>
      </c>
      <c r="S164" s="70">
        <f t="shared" si="3"/>
        <v>45511</v>
      </c>
      <c r="T164" s="70">
        <f t="shared" si="0"/>
        <v>45512</v>
      </c>
      <c r="U164" s="70">
        <f t="shared" si="0"/>
        <v>45513</v>
      </c>
      <c r="V164" s="70">
        <f t="shared" si="1"/>
        <v>45514</v>
      </c>
      <c r="W164" s="70">
        <f t="shared" si="1"/>
        <v>45515</v>
      </c>
      <c r="X164" s="70">
        <f t="shared" si="1"/>
        <v>45516</v>
      </c>
      <c r="Y164" s="70">
        <f t="shared" si="1"/>
        <v>45517</v>
      </c>
      <c r="Z164" s="70">
        <f t="shared" si="1"/>
        <v>45518</v>
      </c>
      <c r="AA164" s="70">
        <f t="shared" si="1"/>
        <v>45519</v>
      </c>
      <c r="AB164" s="70">
        <f t="shared" si="1"/>
        <v>45520</v>
      </c>
      <c r="AC164" s="70">
        <f t="shared" si="1"/>
        <v>45521</v>
      </c>
      <c r="AD164" s="70">
        <f t="shared" si="1"/>
        <v>45522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">
      <c r="A165" s="68"/>
      <c r="B165" s="69">
        <v>6</v>
      </c>
      <c r="C165" s="70">
        <f t="shared" si="2"/>
        <v>45523</v>
      </c>
      <c r="D165" s="70">
        <f t="shared" si="3"/>
        <v>45524</v>
      </c>
      <c r="E165" s="70">
        <f t="shared" si="3"/>
        <v>45525</v>
      </c>
      <c r="F165" s="70">
        <f t="shared" si="3"/>
        <v>45526</v>
      </c>
      <c r="G165" s="70">
        <f t="shared" si="3"/>
        <v>45527</v>
      </c>
      <c r="H165" s="70">
        <f t="shared" si="3"/>
        <v>45528</v>
      </c>
      <c r="I165" s="70">
        <f t="shared" si="3"/>
        <v>45529</v>
      </c>
      <c r="J165" s="70">
        <f t="shared" si="3"/>
        <v>45530</v>
      </c>
      <c r="K165" s="70">
        <f t="shared" si="3"/>
        <v>45531</v>
      </c>
      <c r="L165" s="70">
        <f t="shared" si="3"/>
        <v>45532</v>
      </c>
      <c r="M165" s="70">
        <f t="shared" si="3"/>
        <v>45533</v>
      </c>
      <c r="N165" s="70">
        <f t="shared" si="3"/>
        <v>45534</v>
      </c>
      <c r="O165" s="70">
        <f t="shared" si="3"/>
        <v>45535</v>
      </c>
      <c r="P165" s="70">
        <f t="shared" si="3"/>
        <v>45536</v>
      </c>
      <c r="Q165" s="70">
        <f t="shared" si="3"/>
        <v>45537</v>
      </c>
      <c r="R165" s="70">
        <f t="shared" si="3"/>
        <v>45538</v>
      </c>
      <c r="S165" s="70">
        <f t="shared" si="3"/>
        <v>45539</v>
      </c>
      <c r="T165" s="70">
        <f t="shared" si="0"/>
        <v>45540</v>
      </c>
      <c r="U165" s="70">
        <f t="shared" si="0"/>
        <v>45541</v>
      </c>
      <c r="V165" s="70">
        <f t="shared" si="1"/>
        <v>45542</v>
      </c>
      <c r="W165" s="70">
        <f t="shared" si="1"/>
        <v>45543</v>
      </c>
      <c r="X165" s="70">
        <f t="shared" si="1"/>
        <v>45544</v>
      </c>
      <c r="Y165" s="70">
        <f t="shared" si="1"/>
        <v>45545</v>
      </c>
      <c r="Z165" s="70">
        <f t="shared" si="1"/>
        <v>45546</v>
      </c>
      <c r="AA165" s="70">
        <f t="shared" si="1"/>
        <v>45547</v>
      </c>
      <c r="AB165" s="70">
        <f t="shared" si="1"/>
        <v>45548</v>
      </c>
      <c r="AC165" s="70">
        <f t="shared" si="1"/>
        <v>45549</v>
      </c>
      <c r="AD165" s="70">
        <f t="shared" si="1"/>
        <v>45550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">
      <c r="A166" s="68"/>
      <c r="B166" s="69">
        <v>7</v>
      </c>
      <c r="C166" s="70">
        <f t="shared" si="2"/>
        <v>45551</v>
      </c>
      <c r="D166" s="70">
        <f t="shared" si="3"/>
        <v>45552</v>
      </c>
      <c r="E166" s="70">
        <f t="shared" si="3"/>
        <v>45553</v>
      </c>
      <c r="F166" s="70">
        <f t="shared" si="3"/>
        <v>45554</v>
      </c>
      <c r="G166" s="70">
        <f t="shared" si="3"/>
        <v>45555</v>
      </c>
      <c r="H166" s="70">
        <f t="shared" si="3"/>
        <v>45556</v>
      </c>
      <c r="I166" s="70">
        <f t="shared" si="3"/>
        <v>45557</v>
      </c>
      <c r="J166" s="70">
        <f t="shared" si="3"/>
        <v>45558</v>
      </c>
      <c r="K166" s="70">
        <f t="shared" si="3"/>
        <v>45559</v>
      </c>
      <c r="L166" s="70">
        <f t="shared" si="3"/>
        <v>45560</v>
      </c>
      <c r="M166" s="70">
        <f t="shared" si="3"/>
        <v>45561</v>
      </c>
      <c r="N166" s="70">
        <f t="shared" si="3"/>
        <v>45562</v>
      </c>
      <c r="O166" s="70">
        <f t="shared" si="3"/>
        <v>45563</v>
      </c>
      <c r="P166" s="70">
        <f t="shared" si="3"/>
        <v>45564</v>
      </c>
      <c r="Q166" s="70">
        <f t="shared" si="3"/>
        <v>45565</v>
      </c>
      <c r="R166" s="70">
        <f t="shared" si="3"/>
        <v>45566</v>
      </c>
      <c r="S166" s="70">
        <f t="shared" si="3"/>
        <v>45567</v>
      </c>
      <c r="T166" s="70">
        <f t="shared" si="0"/>
        <v>45568</v>
      </c>
      <c r="U166" s="70">
        <f t="shared" si="0"/>
        <v>45569</v>
      </c>
      <c r="V166" s="70">
        <f t="shared" si="1"/>
        <v>45570</v>
      </c>
      <c r="W166" s="70">
        <f t="shared" si="1"/>
        <v>45571</v>
      </c>
      <c r="X166" s="70">
        <f t="shared" si="1"/>
        <v>45572</v>
      </c>
      <c r="Y166" s="70">
        <f t="shared" si="1"/>
        <v>45573</v>
      </c>
      <c r="Z166" s="70">
        <f t="shared" si="1"/>
        <v>45574</v>
      </c>
      <c r="AA166" s="70">
        <f t="shared" si="1"/>
        <v>45575</v>
      </c>
      <c r="AB166" s="70">
        <f t="shared" si="1"/>
        <v>45576</v>
      </c>
      <c r="AC166" s="70">
        <f t="shared" si="1"/>
        <v>45577</v>
      </c>
      <c r="AD166" s="70">
        <f t="shared" si="1"/>
        <v>45578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">
      <c r="A167" s="68"/>
      <c r="B167" s="69">
        <v>8</v>
      </c>
      <c r="C167" s="70">
        <f t="shared" si="2"/>
        <v>45579</v>
      </c>
      <c r="D167" s="70">
        <f t="shared" si="3"/>
        <v>45580</v>
      </c>
      <c r="E167" s="70">
        <f t="shared" si="3"/>
        <v>45581</v>
      </c>
      <c r="F167" s="70">
        <f t="shared" si="3"/>
        <v>45582</v>
      </c>
      <c r="G167" s="70">
        <f t="shared" si="3"/>
        <v>45583</v>
      </c>
      <c r="H167" s="70">
        <f t="shared" si="3"/>
        <v>45584</v>
      </c>
      <c r="I167" s="70">
        <f t="shared" si="3"/>
        <v>45585</v>
      </c>
      <c r="J167" s="70">
        <f t="shared" si="3"/>
        <v>45586</v>
      </c>
      <c r="K167" s="70">
        <f t="shared" si="3"/>
        <v>45587</v>
      </c>
      <c r="L167" s="70">
        <f t="shared" si="3"/>
        <v>45588</v>
      </c>
      <c r="M167" s="70">
        <f t="shared" si="3"/>
        <v>45589</v>
      </c>
      <c r="N167" s="70">
        <f t="shared" si="3"/>
        <v>45590</v>
      </c>
      <c r="O167" s="70">
        <f t="shared" si="3"/>
        <v>45591</v>
      </c>
      <c r="P167" s="70">
        <f t="shared" si="3"/>
        <v>45592</v>
      </c>
      <c r="Q167" s="70">
        <f t="shared" si="3"/>
        <v>45593</v>
      </c>
      <c r="R167" s="70">
        <f t="shared" si="3"/>
        <v>45594</v>
      </c>
      <c r="S167" s="70">
        <f t="shared" si="3"/>
        <v>45595</v>
      </c>
      <c r="T167" s="70">
        <f t="shared" si="0"/>
        <v>45596</v>
      </c>
      <c r="U167" s="70">
        <f t="shared" si="0"/>
        <v>45597</v>
      </c>
      <c r="V167" s="70">
        <f t="shared" si="1"/>
        <v>45598</v>
      </c>
      <c r="W167" s="70">
        <f t="shared" si="1"/>
        <v>45599</v>
      </c>
      <c r="X167" s="70">
        <f t="shared" si="1"/>
        <v>45600</v>
      </c>
      <c r="Y167" s="70">
        <f t="shared" si="1"/>
        <v>45601</v>
      </c>
      <c r="Z167" s="70">
        <f t="shared" si="1"/>
        <v>45602</v>
      </c>
      <c r="AA167" s="70">
        <f t="shared" si="1"/>
        <v>45603</v>
      </c>
      <c r="AB167" s="70">
        <f t="shared" si="1"/>
        <v>45604</v>
      </c>
      <c r="AC167" s="70">
        <f t="shared" si="1"/>
        <v>45605</v>
      </c>
      <c r="AD167" s="70">
        <f t="shared" si="1"/>
        <v>45606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">
      <c r="A168" s="68"/>
      <c r="B168" s="69">
        <v>9</v>
      </c>
      <c r="C168" s="70">
        <f t="shared" si="2"/>
        <v>45607</v>
      </c>
      <c r="D168" s="70">
        <f t="shared" si="3"/>
        <v>45608</v>
      </c>
      <c r="E168" s="70">
        <f t="shared" si="3"/>
        <v>45609</v>
      </c>
      <c r="F168" s="70">
        <f t="shared" si="3"/>
        <v>45610</v>
      </c>
      <c r="G168" s="70">
        <f t="shared" si="3"/>
        <v>45611</v>
      </c>
      <c r="H168" s="70">
        <f t="shared" si="3"/>
        <v>45612</v>
      </c>
      <c r="I168" s="70">
        <f t="shared" si="3"/>
        <v>45613</v>
      </c>
      <c r="J168" s="70">
        <f t="shared" si="3"/>
        <v>45614</v>
      </c>
      <c r="K168" s="70">
        <f t="shared" si="3"/>
        <v>45615</v>
      </c>
      <c r="L168" s="70">
        <f t="shared" si="3"/>
        <v>45616</v>
      </c>
      <c r="M168" s="70">
        <f t="shared" si="3"/>
        <v>45617</v>
      </c>
      <c r="N168" s="70">
        <f t="shared" si="3"/>
        <v>45618</v>
      </c>
      <c r="O168" s="70">
        <f t="shared" si="3"/>
        <v>45619</v>
      </c>
      <c r="P168" s="70">
        <f t="shared" si="3"/>
        <v>45620</v>
      </c>
      <c r="Q168" s="70">
        <f t="shared" si="3"/>
        <v>45621</v>
      </c>
      <c r="R168" s="70">
        <f t="shared" si="3"/>
        <v>45622</v>
      </c>
      <c r="S168" s="70">
        <f t="shared" si="3"/>
        <v>45623</v>
      </c>
      <c r="T168" s="70">
        <f t="shared" si="0"/>
        <v>45624</v>
      </c>
      <c r="U168" s="70">
        <f t="shared" si="0"/>
        <v>45625</v>
      </c>
      <c r="V168" s="70">
        <f t="shared" si="1"/>
        <v>45626</v>
      </c>
      <c r="W168" s="70">
        <f t="shared" si="1"/>
        <v>45627</v>
      </c>
      <c r="X168" s="70">
        <f t="shared" si="1"/>
        <v>45628</v>
      </c>
      <c r="Y168" s="70">
        <f t="shared" si="1"/>
        <v>45629</v>
      </c>
      <c r="Z168" s="70">
        <f t="shared" si="1"/>
        <v>45630</v>
      </c>
      <c r="AA168" s="70">
        <f t="shared" si="1"/>
        <v>45631</v>
      </c>
      <c r="AB168" s="70">
        <f t="shared" si="1"/>
        <v>45632</v>
      </c>
      <c r="AC168" s="70">
        <f t="shared" si="1"/>
        <v>45633</v>
      </c>
      <c r="AD168" s="70">
        <f t="shared" si="1"/>
        <v>45634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">
      <c r="A169" s="68"/>
      <c r="B169" s="69">
        <v>10</v>
      </c>
      <c r="C169" s="70">
        <f t="shared" si="2"/>
        <v>45635</v>
      </c>
      <c r="D169" s="70">
        <f t="shared" si="3"/>
        <v>45636</v>
      </c>
      <c r="E169" s="70">
        <f t="shared" si="3"/>
        <v>45637</v>
      </c>
      <c r="F169" s="70">
        <f t="shared" si="3"/>
        <v>45638</v>
      </c>
      <c r="G169" s="70">
        <f t="shared" si="3"/>
        <v>45639</v>
      </c>
      <c r="H169" s="70">
        <f t="shared" si="3"/>
        <v>45640</v>
      </c>
      <c r="I169" s="70">
        <f t="shared" si="3"/>
        <v>45641</v>
      </c>
      <c r="J169" s="70">
        <f t="shared" si="3"/>
        <v>45642</v>
      </c>
      <c r="K169" s="70">
        <f t="shared" si="3"/>
        <v>45643</v>
      </c>
      <c r="L169" s="70">
        <f t="shared" si="3"/>
        <v>45644</v>
      </c>
      <c r="M169" s="70">
        <f t="shared" si="3"/>
        <v>45645</v>
      </c>
      <c r="N169" s="70">
        <f t="shared" si="3"/>
        <v>45646</v>
      </c>
      <c r="O169" s="70">
        <f t="shared" si="3"/>
        <v>45647</v>
      </c>
      <c r="P169" s="70">
        <f t="shared" si="3"/>
        <v>45648</v>
      </c>
      <c r="Q169" s="70">
        <f t="shared" si="3"/>
        <v>45649</v>
      </c>
      <c r="R169" s="70">
        <f t="shared" si="3"/>
        <v>45650</v>
      </c>
      <c r="S169" s="70">
        <f t="shared" si="3"/>
        <v>45651</v>
      </c>
      <c r="T169" s="70">
        <f t="shared" si="0"/>
        <v>45652</v>
      </c>
      <c r="U169" s="70">
        <f t="shared" si="0"/>
        <v>45653</v>
      </c>
      <c r="V169" s="70">
        <f t="shared" si="1"/>
        <v>45654</v>
      </c>
      <c r="W169" s="70">
        <f t="shared" si="1"/>
        <v>45655</v>
      </c>
      <c r="X169" s="70">
        <f t="shared" si="1"/>
        <v>45656</v>
      </c>
      <c r="Y169" s="70">
        <f t="shared" si="1"/>
        <v>45657</v>
      </c>
      <c r="Z169" s="70">
        <f t="shared" si="1"/>
        <v>45658</v>
      </c>
      <c r="AA169" s="70">
        <f t="shared" si="1"/>
        <v>45659</v>
      </c>
      <c r="AB169" s="70">
        <f t="shared" si="1"/>
        <v>45660</v>
      </c>
      <c r="AC169" s="70">
        <f t="shared" si="1"/>
        <v>45661</v>
      </c>
      <c r="AD169" s="70">
        <f t="shared" si="1"/>
        <v>45662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">
      <c r="A170" s="68"/>
      <c r="B170" s="69">
        <v>11</v>
      </c>
      <c r="C170" s="70">
        <f t="shared" si="2"/>
        <v>45663</v>
      </c>
      <c r="D170" s="70">
        <f t="shared" si="3"/>
        <v>45664</v>
      </c>
      <c r="E170" s="70">
        <f t="shared" si="3"/>
        <v>45665</v>
      </c>
      <c r="F170" s="70">
        <f t="shared" si="3"/>
        <v>45666</v>
      </c>
      <c r="G170" s="70">
        <f t="shared" si="3"/>
        <v>45667</v>
      </c>
      <c r="H170" s="70">
        <f t="shared" si="3"/>
        <v>45668</v>
      </c>
      <c r="I170" s="70">
        <f t="shared" si="3"/>
        <v>45669</v>
      </c>
      <c r="J170" s="70">
        <f t="shared" si="3"/>
        <v>45670</v>
      </c>
      <c r="K170" s="70">
        <f t="shared" si="3"/>
        <v>45671</v>
      </c>
      <c r="L170" s="70">
        <f t="shared" si="3"/>
        <v>45672</v>
      </c>
      <c r="M170" s="70">
        <f t="shared" si="3"/>
        <v>45673</v>
      </c>
      <c r="N170" s="70">
        <f t="shared" si="3"/>
        <v>45674</v>
      </c>
      <c r="O170" s="70">
        <f t="shared" si="3"/>
        <v>45675</v>
      </c>
      <c r="P170" s="70">
        <f t="shared" si="3"/>
        <v>45676</v>
      </c>
      <c r="Q170" s="70">
        <f t="shared" si="3"/>
        <v>45677</v>
      </c>
      <c r="R170" s="70">
        <f t="shared" si="3"/>
        <v>45678</v>
      </c>
      <c r="S170" s="70">
        <f t="shared" si="3"/>
        <v>45679</v>
      </c>
      <c r="T170" s="70">
        <f t="shared" si="0"/>
        <v>45680</v>
      </c>
      <c r="U170" s="70">
        <f t="shared" si="0"/>
        <v>45681</v>
      </c>
      <c r="V170" s="70">
        <f t="shared" si="1"/>
        <v>45682</v>
      </c>
      <c r="W170" s="70">
        <f t="shared" si="1"/>
        <v>45683</v>
      </c>
      <c r="X170" s="70">
        <f t="shared" si="1"/>
        <v>45684</v>
      </c>
      <c r="Y170" s="70">
        <f t="shared" si="1"/>
        <v>45685</v>
      </c>
      <c r="Z170" s="70">
        <f t="shared" si="1"/>
        <v>45686</v>
      </c>
      <c r="AA170" s="70">
        <f t="shared" si="1"/>
        <v>45687</v>
      </c>
      <c r="AB170" s="70">
        <f t="shared" si="1"/>
        <v>45688</v>
      </c>
      <c r="AC170" s="70">
        <f t="shared" si="1"/>
        <v>45689</v>
      </c>
      <c r="AD170" s="70">
        <f t="shared" si="1"/>
        <v>45690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">
      <c r="A171" s="68"/>
      <c r="B171" s="69">
        <v>12</v>
      </c>
      <c r="C171" s="70">
        <f t="shared" si="2"/>
        <v>45691</v>
      </c>
      <c r="D171" s="70">
        <f t="shared" si="3"/>
        <v>45692</v>
      </c>
      <c r="E171" s="70">
        <f t="shared" si="3"/>
        <v>45693</v>
      </c>
      <c r="F171" s="70">
        <f t="shared" si="3"/>
        <v>45694</v>
      </c>
      <c r="G171" s="70">
        <f t="shared" si="3"/>
        <v>45695</v>
      </c>
      <c r="H171" s="70">
        <f t="shared" si="3"/>
        <v>45696</v>
      </c>
      <c r="I171" s="70">
        <f t="shared" si="3"/>
        <v>45697</v>
      </c>
      <c r="J171" s="70">
        <f t="shared" si="3"/>
        <v>45698</v>
      </c>
      <c r="K171" s="70">
        <f t="shared" si="3"/>
        <v>45699</v>
      </c>
      <c r="L171" s="70">
        <f t="shared" si="3"/>
        <v>45700</v>
      </c>
      <c r="M171" s="70">
        <f t="shared" si="3"/>
        <v>45701</v>
      </c>
      <c r="N171" s="70">
        <f t="shared" si="3"/>
        <v>45702</v>
      </c>
      <c r="O171" s="70">
        <f t="shared" si="3"/>
        <v>45703</v>
      </c>
      <c r="P171" s="70">
        <f t="shared" si="3"/>
        <v>45704</v>
      </c>
      <c r="Q171" s="70">
        <f t="shared" si="3"/>
        <v>45705</v>
      </c>
      <c r="R171" s="70">
        <f t="shared" si="3"/>
        <v>45706</v>
      </c>
      <c r="S171" s="70">
        <f t="shared" si="3"/>
        <v>45707</v>
      </c>
      <c r="T171" s="70">
        <f t="shared" si="0"/>
        <v>45708</v>
      </c>
      <c r="U171" s="70">
        <f t="shared" si="0"/>
        <v>45709</v>
      </c>
      <c r="V171" s="70">
        <f t="shared" si="1"/>
        <v>45710</v>
      </c>
      <c r="W171" s="70">
        <f t="shared" si="1"/>
        <v>45711</v>
      </c>
      <c r="X171" s="70">
        <f t="shared" si="1"/>
        <v>45712</v>
      </c>
      <c r="Y171" s="70">
        <f t="shared" si="1"/>
        <v>45713</v>
      </c>
      <c r="Z171" s="70">
        <f t="shared" si="1"/>
        <v>45714</v>
      </c>
      <c r="AA171" s="70">
        <f t="shared" si="1"/>
        <v>45715</v>
      </c>
      <c r="AB171" s="70">
        <f t="shared" si="1"/>
        <v>45716</v>
      </c>
      <c r="AC171" s="70">
        <f t="shared" si="1"/>
        <v>45717</v>
      </c>
      <c r="AD171" s="70">
        <f t="shared" si="1"/>
        <v>45718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">
      <c r="A172" s="68"/>
      <c r="B172" s="69">
        <v>13</v>
      </c>
      <c r="C172" s="70">
        <f t="shared" si="2"/>
        <v>45719</v>
      </c>
      <c r="D172" s="70">
        <f t="shared" si="3"/>
        <v>45720</v>
      </c>
      <c r="E172" s="70">
        <f t="shared" si="3"/>
        <v>45721</v>
      </c>
      <c r="F172" s="70">
        <f t="shared" si="3"/>
        <v>45722</v>
      </c>
      <c r="G172" s="70">
        <f t="shared" si="3"/>
        <v>45723</v>
      </c>
      <c r="H172" s="70">
        <f t="shared" si="3"/>
        <v>45724</v>
      </c>
      <c r="I172" s="70">
        <f t="shared" si="3"/>
        <v>45725</v>
      </c>
      <c r="J172" s="70">
        <f t="shared" si="3"/>
        <v>45726</v>
      </c>
      <c r="K172" s="70">
        <f t="shared" si="3"/>
        <v>45727</v>
      </c>
      <c r="L172" s="70">
        <f t="shared" si="3"/>
        <v>45728</v>
      </c>
      <c r="M172" s="70">
        <f t="shared" si="3"/>
        <v>45729</v>
      </c>
      <c r="N172" s="70">
        <f t="shared" si="3"/>
        <v>45730</v>
      </c>
      <c r="O172" s="70">
        <f t="shared" si="3"/>
        <v>45731</v>
      </c>
      <c r="P172" s="70">
        <f t="shared" si="3"/>
        <v>45732</v>
      </c>
      <c r="Q172" s="70">
        <f t="shared" si="3"/>
        <v>45733</v>
      </c>
      <c r="R172" s="70">
        <f t="shared" si="3"/>
        <v>45734</v>
      </c>
      <c r="S172" s="70">
        <f t="shared" si="3"/>
        <v>45735</v>
      </c>
      <c r="T172" s="70">
        <f t="shared" si="0"/>
        <v>45736</v>
      </c>
      <c r="U172" s="70">
        <f t="shared" si="0"/>
        <v>45737</v>
      </c>
      <c r="V172" s="70">
        <f t="shared" si="1"/>
        <v>45738</v>
      </c>
      <c r="W172" s="70">
        <f t="shared" si="1"/>
        <v>45739</v>
      </c>
      <c r="X172" s="70">
        <f t="shared" si="1"/>
        <v>45740</v>
      </c>
      <c r="Y172" s="70">
        <f t="shared" si="1"/>
        <v>45741</v>
      </c>
      <c r="Z172" s="70">
        <f t="shared" si="1"/>
        <v>45742</v>
      </c>
      <c r="AA172" s="70">
        <f t="shared" si="1"/>
        <v>45743</v>
      </c>
      <c r="AB172" s="70">
        <f t="shared" si="1"/>
        <v>45744</v>
      </c>
      <c r="AC172" s="70">
        <f t="shared" si="1"/>
        <v>45745</v>
      </c>
      <c r="AD172" s="70">
        <f t="shared" si="1"/>
        <v>45746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">
      <c r="A173" s="68"/>
      <c r="B173" s="69">
        <v>14</v>
      </c>
      <c r="C173" s="70">
        <f t="shared" si="2"/>
        <v>45747</v>
      </c>
      <c r="D173" s="70">
        <f t="shared" si="3"/>
        <v>45748</v>
      </c>
      <c r="E173" s="70">
        <f t="shared" si="3"/>
        <v>45749</v>
      </c>
      <c r="F173" s="70">
        <f t="shared" si="3"/>
        <v>45750</v>
      </c>
      <c r="G173" s="70">
        <f t="shared" si="3"/>
        <v>45751</v>
      </c>
      <c r="H173" s="70">
        <f t="shared" si="3"/>
        <v>45752</v>
      </c>
      <c r="I173" s="70">
        <f t="shared" si="3"/>
        <v>45753</v>
      </c>
      <c r="J173" s="70">
        <f t="shared" si="3"/>
        <v>45754</v>
      </c>
      <c r="K173" s="70">
        <f t="shared" si="3"/>
        <v>45755</v>
      </c>
      <c r="L173" s="70">
        <f t="shared" si="3"/>
        <v>45756</v>
      </c>
      <c r="M173" s="70">
        <f t="shared" si="3"/>
        <v>45757</v>
      </c>
      <c r="N173" s="70">
        <f t="shared" si="3"/>
        <v>45758</v>
      </c>
      <c r="O173" s="70">
        <f t="shared" si="3"/>
        <v>45759</v>
      </c>
      <c r="P173" s="70">
        <f t="shared" si="3"/>
        <v>45760</v>
      </c>
      <c r="Q173" s="70">
        <f t="shared" si="3"/>
        <v>45761</v>
      </c>
      <c r="R173" s="70">
        <f t="shared" si="3"/>
        <v>45762</v>
      </c>
      <c r="S173" s="70">
        <f t="shared" si="3"/>
        <v>45763</v>
      </c>
      <c r="T173" s="70">
        <f t="shared" si="0"/>
        <v>45764</v>
      </c>
      <c r="U173" s="70">
        <f t="shared" si="0"/>
        <v>45765</v>
      </c>
      <c r="V173" s="70">
        <f t="shared" si="1"/>
        <v>45766</v>
      </c>
      <c r="W173" s="70">
        <f t="shared" si="1"/>
        <v>45767</v>
      </c>
      <c r="X173" s="70">
        <f t="shared" si="1"/>
        <v>45768</v>
      </c>
      <c r="Y173" s="70">
        <f t="shared" si="1"/>
        <v>45769</v>
      </c>
      <c r="Z173" s="70">
        <f t="shared" si="1"/>
        <v>45770</v>
      </c>
      <c r="AA173" s="70">
        <f t="shared" si="1"/>
        <v>45771</v>
      </c>
      <c r="AB173" s="70">
        <f t="shared" si="1"/>
        <v>45772</v>
      </c>
      <c r="AC173" s="70">
        <f t="shared" si="1"/>
        <v>45773</v>
      </c>
      <c r="AD173" s="70">
        <f t="shared" si="1"/>
        <v>45774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">
      <c r="A174" s="68"/>
      <c r="B174" s="69">
        <v>15</v>
      </c>
      <c r="C174" s="70">
        <f t="shared" si="2"/>
        <v>45775</v>
      </c>
      <c r="D174" s="70">
        <f t="shared" si="3"/>
        <v>45776</v>
      </c>
      <c r="E174" s="70">
        <f t="shared" si="3"/>
        <v>45777</v>
      </c>
      <c r="F174" s="70">
        <f t="shared" si="3"/>
        <v>45778</v>
      </c>
      <c r="G174" s="70">
        <f t="shared" si="3"/>
        <v>45779</v>
      </c>
      <c r="H174" s="70">
        <f t="shared" si="3"/>
        <v>45780</v>
      </c>
      <c r="I174" s="70">
        <f t="shared" si="3"/>
        <v>45781</v>
      </c>
      <c r="J174" s="70">
        <f t="shared" si="3"/>
        <v>45782</v>
      </c>
      <c r="K174" s="70">
        <f t="shared" si="3"/>
        <v>45783</v>
      </c>
      <c r="L174" s="70">
        <f t="shared" si="3"/>
        <v>45784</v>
      </c>
      <c r="M174" s="70">
        <f t="shared" si="3"/>
        <v>45785</v>
      </c>
      <c r="N174" s="70">
        <f t="shared" si="3"/>
        <v>45786</v>
      </c>
      <c r="O174" s="70">
        <f t="shared" si="3"/>
        <v>45787</v>
      </c>
      <c r="P174" s="70">
        <f t="shared" si="3"/>
        <v>45788</v>
      </c>
      <c r="Q174" s="70">
        <f t="shared" si="3"/>
        <v>45789</v>
      </c>
      <c r="R174" s="70">
        <f t="shared" si="3"/>
        <v>45790</v>
      </c>
      <c r="S174" s="70">
        <f t="shared" si="3"/>
        <v>45791</v>
      </c>
      <c r="T174" s="70">
        <f t="shared" si="0"/>
        <v>45792</v>
      </c>
      <c r="U174" s="70">
        <f t="shared" si="0"/>
        <v>45793</v>
      </c>
      <c r="V174" s="70">
        <f t="shared" si="1"/>
        <v>45794</v>
      </c>
      <c r="W174" s="70">
        <f t="shared" si="1"/>
        <v>45795</v>
      </c>
      <c r="X174" s="70">
        <f t="shared" si="1"/>
        <v>45796</v>
      </c>
      <c r="Y174" s="70">
        <f t="shared" si="1"/>
        <v>45797</v>
      </c>
      <c r="Z174" s="70">
        <f t="shared" si="1"/>
        <v>45798</v>
      </c>
      <c r="AA174" s="70">
        <f t="shared" si="1"/>
        <v>45799</v>
      </c>
      <c r="AB174" s="70">
        <f t="shared" si="1"/>
        <v>45800</v>
      </c>
      <c r="AC174" s="70">
        <f t="shared" si="1"/>
        <v>45801</v>
      </c>
      <c r="AD174" s="70">
        <f t="shared" si="1"/>
        <v>45802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">
      <c r="A175" s="68"/>
      <c r="B175" s="69">
        <v>16</v>
      </c>
      <c r="C175" s="70">
        <f t="shared" si="2"/>
        <v>45803</v>
      </c>
      <c r="D175" s="70">
        <f t="shared" si="3"/>
        <v>45804</v>
      </c>
      <c r="E175" s="70">
        <f t="shared" si="3"/>
        <v>45805</v>
      </c>
      <c r="F175" s="70">
        <f t="shared" si="3"/>
        <v>45806</v>
      </c>
      <c r="G175" s="70">
        <f t="shared" si="3"/>
        <v>45807</v>
      </c>
      <c r="H175" s="70">
        <f t="shared" si="3"/>
        <v>45808</v>
      </c>
      <c r="I175" s="70">
        <f t="shared" si="3"/>
        <v>45809</v>
      </c>
      <c r="J175" s="70">
        <f t="shared" si="3"/>
        <v>45810</v>
      </c>
      <c r="K175" s="70">
        <f t="shared" si="3"/>
        <v>45811</v>
      </c>
      <c r="L175" s="70">
        <f t="shared" si="3"/>
        <v>45812</v>
      </c>
      <c r="M175" s="70">
        <f t="shared" si="3"/>
        <v>45813</v>
      </c>
      <c r="N175" s="70">
        <f t="shared" si="3"/>
        <v>45814</v>
      </c>
      <c r="O175" s="70">
        <f t="shared" si="3"/>
        <v>45815</v>
      </c>
      <c r="P175" s="70">
        <f t="shared" si="3"/>
        <v>45816</v>
      </c>
      <c r="Q175" s="70">
        <f t="shared" si="3"/>
        <v>45817</v>
      </c>
      <c r="R175" s="70">
        <f t="shared" si="3"/>
        <v>45818</v>
      </c>
      <c r="S175" s="70">
        <f t="shared" si="3"/>
        <v>45819</v>
      </c>
      <c r="T175" s="70">
        <f t="shared" si="0"/>
        <v>45820</v>
      </c>
      <c r="U175" s="70">
        <f t="shared" si="0"/>
        <v>45821</v>
      </c>
      <c r="V175" s="70">
        <f t="shared" si="1"/>
        <v>45822</v>
      </c>
      <c r="W175" s="70">
        <f t="shared" si="1"/>
        <v>45823</v>
      </c>
      <c r="X175" s="70">
        <f t="shared" si="1"/>
        <v>45824</v>
      </c>
      <c r="Y175" s="70">
        <f t="shared" si="1"/>
        <v>45825</v>
      </c>
      <c r="Z175" s="70">
        <f t="shared" si="1"/>
        <v>45826</v>
      </c>
      <c r="AA175" s="70">
        <f t="shared" si="1"/>
        <v>45827</v>
      </c>
      <c r="AB175" s="70">
        <f t="shared" si="1"/>
        <v>45828</v>
      </c>
      <c r="AC175" s="70">
        <f t="shared" si="1"/>
        <v>45829</v>
      </c>
      <c r="AD175" s="70">
        <f t="shared" si="1"/>
        <v>45830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">
      <c r="A176" s="68"/>
      <c r="B176" s="69">
        <v>17</v>
      </c>
      <c r="C176" s="70">
        <f t="shared" si="2"/>
        <v>45831</v>
      </c>
      <c r="D176" s="70">
        <f t="shared" si="3"/>
        <v>45832</v>
      </c>
      <c r="E176" s="70">
        <f t="shared" si="3"/>
        <v>45833</v>
      </c>
      <c r="F176" s="70">
        <f t="shared" si="3"/>
        <v>45834</v>
      </c>
      <c r="G176" s="70">
        <f t="shared" si="3"/>
        <v>45835</v>
      </c>
      <c r="H176" s="70">
        <f t="shared" si="3"/>
        <v>45836</v>
      </c>
      <c r="I176" s="70">
        <f t="shared" si="3"/>
        <v>45837</v>
      </c>
      <c r="J176" s="70">
        <f t="shared" si="3"/>
        <v>45838</v>
      </c>
      <c r="K176" s="70">
        <f t="shared" si="3"/>
        <v>45839</v>
      </c>
      <c r="L176" s="70">
        <f t="shared" si="3"/>
        <v>45840</v>
      </c>
      <c r="M176" s="70">
        <f t="shared" si="3"/>
        <v>45841</v>
      </c>
      <c r="N176" s="70">
        <f t="shared" si="3"/>
        <v>45842</v>
      </c>
      <c r="O176" s="70">
        <f t="shared" si="3"/>
        <v>45843</v>
      </c>
      <c r="P176" s="70">
        <f t="shared" si="3"/>
        <v>45844</v>
      </c>
      <c r="Q176" s="70">
        <f t="shared" si="3"/>
        <v>45845</v>
      </c>
      <c r="R176" s="70">
        <f t="shared" si="3"/>
        <v>45846</v>
      </c>
      <c r="S176" s="70">
        <f t="shared" si="3"/>
        <v>45847</v>
      </c>
      <c r="T176" s="70">
        <f t="shared" ref="T176:AD176" si="4">S176+1</f>
        <v>45848</v>
      </c>
      <c r="U176" s="70">
        <f t="shared" si="4"/>
        <v>45849</v>
      </c>
      <c r="V176" s="70">
        <f t="shared" si="4"/>
        <v>45850</v>
      </c>
      <c r="W176" s="70">
        <f t="shared" si="4"/>
        <v>45851</v>
      </c>
      <c r="X176" s="70">
        <f t="shared" si="4"/>
        <v>45852</v>
      </c>
      <c r="Y176" s="70">
        <f t="shared" si="4"/>
        <v>45853</v>
      </c>
      <c r="Z176" s="70">
        <f t="shared" si="4"/>
        <v>45854</v>
      </c>
      <c r="AA176" s="70">
        <f t="shared" si="4"/>
        <v>45855</v>
      </c>
      <c r="AB176" s="70">
        <f t="shared" si="4"/>
        <v>45856</v>
      </c>
      <c r="AC176" s="70">
        <f t="shared" si="4"/>
        <v>45857</v>
      </c>
      <c r="AD176" s="70">
        <f t="shared" si="4"/>
        <v>45858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">
      <c r="A177" s="68"/>
      <c r="B177" s="69">
        <v>18</v>
      </c>
      <c r="C177" s="70">
        <f t="shared" si="2"/>
        <v>45859</v>
      </c>
      <c r="D177" s="70">
        <f t="shared" si="3"/>
        <v>45860</v>
      </c>
      <c r="E177" s="70">
        <f t="shared" si="3"/>
        <v>45861</v>
      </c>
      <c r="F177" s="70">
        <f t="shared" si="3"/>
        <v>45862</v>
      </c>
      <c r="G177" s="70">
        <f t="shared" si="3"/>
        <v>45863</v>
      </c>
      <c r="H177" s="70">
        <f t="shared" si="3"/>
        <v>45864</v>
      </c>
      <c r="I177" s="70">
        <f t="shared" si="3"/>
        <v>45865</v>
      </c>
      <c r="J177" s="70">
        <f t="shared" si="3"/>
        <v>45866</v>
      </c>
      <c r="K177" s="70">
        <f t="shared" si="3"/>
        <v>45867</v>
      </c>
      <c r="L177" s="70">
        <f t="shared" si="3"/>
        <v>45868</v>
      </c>
      <c r="M177" s="70">
        <f t="shared" si="3"/>
        <v>45869</v>
      </c>
      <c r="N177" s="70">
        <f t="shared" si="3"/>
        <v>45870</v>
      </c>
      <c r="O177" s="70">
        <f t="shared" si="3"/>
        <v>45871</v>
      </c>
      <c r="P177" s="70">
        <f t="shared" si="3"/>
        <v>45872</v>
      </c>
      <c r="Q177" s="70">
        <f t="shared" si="3"/>
        <v>45873</v>
      </c>
      <c r="R177" s="70">
        <f t="shared" si="3"/>
        <v>45874</v>
      </c>
      <c r="S177" s="70">
        <f t="shared" ref="P177:AD192" si="5">R177+1</f>
        <v>45875</v>
      </c>
      <c r="T177" s="70">
        <f t="shared" si="5"/>
        <v>45876</v>
      </c>
      <c r="U177" s="70">
        <f t="shared" si="5"/>
        <v>45877</v>
      </c>
      <c r="V177" s="70">
        <f t="shared" si="5"/>
        <v>45878</v>
      </c>
      <c r="W177" s="70">
        <f t="shared" si="5"/>
        <v>45879</v>
      </c>
      <c r="X177" s="70">
        <f t="shared" si="5"/>
        <v>45880</v>
      </c>
      <c r="Y177" s="70">
        <f t="shared" si="5"/>
        <v>45881</v>
      </c>
      <c r="Z177" s="70">
        <f t="shared" si="5"/>
        <v>45882</v>
      </c>
      <c r="AA177" s="70">
        <f t="shared" si="5"/>
        <v>45883</v>
      </c>
      <c r="AB177" s="70">
        <f t="shared" si="5"/>
        <v>45884</v>
      </c>
      <c r="AC177" s="70">
        <f t="shared" si="5"/>
        <v>45885</v>
      </c>
      <c r="AD177" s="70">
        <f t="shared" si="5"/>
        <v>45886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">
      <c r="A178" s="68"/>
      <c r="B178" s="69">
        <v>19</v>
      </c>
      <c r="C178" s="70">
        <f t="shared" si="2"/>
        <v>45887</v>
      </c>
      <c r="D178" s="70">
        <f t="shared" ref="D178:S193" si="6">C178+1</f>
        <v>45888</v>
      </c>
      <c r="E178" s="70">
        <f t="shared" si="6"/>
        <v>45889</v>
      </c>
      <c r="F178" s="70">
        <f t="shared" si="6"/>
        <v>45890</v>
      </c>
      <c r="G178" s="70">
        <f t="shared" si="6"/>
        <v>45891</v>
      </c>
      <c r="H178" s="70">
        <f t="shared" si="6"/>
        <v>45892</v>
      </c>
      <c r="I178" s="70">
        <f t="shared" si="6"/>
        <v>45893</v>
      </c>
      <c r="J178" s="70">
        <f t="shared" si="6"/>
        <v>45894</v>
      </c>
      <c r="K178" s="70">
        <f t="shared" si="6"/>
        <v>45895</v>
      </c>
      <c r="L178" s="70">
        <f t="shared" si="6"/>
        <v>45896</v>
      </c>
      <c r="M178" s="70">
        <f t="shared" si="6"/>
        <v>45897</v>
      </c>
      <c r="N178" s="70">
        <f t="shared" si="6"/>
        <v>45898</v>
      </c>
      <c r="O178" s="70">
        <f t="shared" si="6"/>
        <v>45899</v>
      </c>
      <c r="P178" s="70">
        <f t="shared" si="6"/>
        <v>45900</v>
      </c>
      <c r="Q178" s="70">
        <f t="shared" si="6"/>
        <v>45901</v>
      </c>
      <c r="R178" s="70">
        <f t="shared" si="6"/>
        <v>45902</v>
      </c>
      <c r="S178" s="70">
        <f t="shared" si="6"/>
        <v>45903</v>
      </c>
      <c r="T178" s="70">
        <f t="shared" si="5"/>
        <v>45904</v>
      </c>
      <c r="U178" s="70">
        <f t="shared" si="5"/>
        <v>45905</v>
      </c>
      <c r="V178" s="70">
        <f t="shared" si="5"/>
        <v>45906</v>
      </c>
      <c r="W178" s="70">
        <f t="shared" si="5"/>
        <v>45907</v>
      </c>
      <c r="X178" s="70">
        <f t="shared" si="5"/>
        <v>45908</v>
      </c>
      <c r="Y178" s="70">
        <f t="shared" si="5"/>
        <v>45909</v>
      </c>
      <c r="Z178" s="70">
        <f t="shared" si="5"/>
        <v>45910</v>
      </c>
      <c r="AA178" s="70">
        <f t="shared" si="5"/>
        <v>45911</v>
      </c>
      <c r="AB178" s="70">
        <f t="shared" si="5"/>
        <v>45912</v>
      </c>
      <c r="AC178" s="70">
        <f t="shared" si="5"/>
        <v>45913</v>
      </c>
      <c r="AD178" s="70">
        <f t="shared" si="5"/>
        <v>45914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">
      <c r="A179" s="68"/>
      <c r="B179" s="69">
        <v>20</v>
      </c>
      <c r="C179" s="70">
        <f t="shared" si="2"/>
        <v>45915</v>
      </c>
      <c r="D179" s="70">
        <f t="shared" si="6"/>
        <v>45916</v>
      </c>
      <c r="E179" s="70">
        <f t="shared" si="6"/>
        <v>45917</v>
      </c>
      <c r="F179" s="70">
        <f t="shared" si="6"/>
        <v>45918</v>
      </c>
      <c r="G179" s="70">
        <f t="shared" si="6"/>
        <v>45919</v>
      </c>
      <c r="H179" s="70">
        <f t="shared" si="6"/>
        <v>45920</v>
      </c>
      <c r="I179" s="70">
        <f t="shared" si="6"/>
        <v>45921</v>
      </c>
      <c r="J179" s="70">
        <f t="shared" si="6"/>
        <v>45922</v>
      </c>
      <c r="K179" s="70">
        <f t="shared" si="6"/>
        <v>45923</v>
      </c>
      <c r="L179" s="70">
        <f t="shared" si="6"/>
        <v>45924</v>
      </c>
      <c r="M179" s="70">
        <f t="shared" si="6"/>
        <v>45925</v>
      </c>
      <c r="N179" s="70">
        <f t="shared" si="6"/>
        <v>45926</v>
      </c>
      <c r="O179" s="70">
        <f t="shared" si="6"/>
        <v>45927</v>
      </c>
      <c r="P179" s="70">
        <f t="shared" si="6"/>
        <v>45928</v>
      </c>
      <c r="Q179" s="70">
        <f t="shared" si="6"/>
        <v>45929</v>
      </c>
      <c r="R179" s="70">
        <f t="shared" si="6"/>
        <v>45930</v>
      </c>
      <c r="S179" s="70">
        <f t="shared" si="6"/>
        <v>45931</v>
      </c>
      <c r="T179" s="70">
        <f t="shared" si="5"/>
        <v>45932</v>
      </c>
      <c r="U179" s="70">
        <f t="shared" si="5"/>
        <v>45933</v>
      </c>
      <c r="V179" s="70">
        <f t="shared" si="5"/>
        <v>45934</v>
      </c>
      <c r="W179" s="70">
        <f t="shared" si="5"/>
        <v>45935</v>
      </c>
      <c r="X179" s="70">
        <f t="shared" si="5"/>
        <v>45936</v>
      </c>
      <c r="Y179" s="70">
        <f t="shared" si="5"/>
        <v>45937</v>
      </c>
      <c r="Z179" s="70">
        <f t="shared" si="5"/>
        <v>45938</v>
      </c>
      <c r="AA179" s="70">
        <f t="shared" si="5"/>
        <v>45939</v>
      </c>
      <c r="AB179" s="70">
        <f t="shared" si="5"/>
        <v>45940</v>
      </c>
      <c r="AC179" s="70">
        <f t="shared" si="5"/>
        <v>45941</v>
      </c>
      <c r="AD179" s="70">
        <f t="shared" si="5"/>
        <v>45942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">
      <c r="A180" s="68"/>
      <c r="B180" s="69">
        <v>21</v>
      </c>
      <c r="C180" s="70">
        <f t="shared" si="2"/>
        <v>45943</v>
      </c>
      <c r="D180" s="70">
        <f t="shared" si="6"/>
        <v>45944</v>
      </c>
      <c r="E180" s="70">
        <f t="shared" si="6"/>
        <v>45945</v>
      </c>
      <c r="F180" s="70">
        <f t="shared" si="6"/>
        <v>45946</v>
      </c>
      <c r="G180" s="70">
        <f t="shared" si="6"/>
        <v>45947</v>
      </c>
      <c r="H180" s="70">
        <f t="shared" si="6"/>
        <v>45948</v>
      </c>
      <c r="I180" s="70">
        <f t="shared" si="6"/>
        <v>45949</v>
      </c>
      <c r="J180" s="70">
        <f t="shared" si="6"/>
        <v>45950</v>
      </c>
      <c r="K180" s="70">
        <f t="shared" si="6"/>
        <v>45951</v>
      </c>
      <c r="L180" s="70">
        <f t="shared" si="6"/>
        <v>45952</v>
      </c>
      <c r="M180" s="70">
        <f t="shared" si="6"/>
        <v>45953</v>
      </c>
      <c r="N180" s="70">
        <f t="shared" si="6"/>
        <v>45954</v>
      </c>
      <c r="O180" s="70">
        <f t="shared" si="6"/>
        <v>45955</v>
      </c>
      <c r="P180" s="70">
        <f t="shared" si="6"/>
        <v>45956</v>
      </c>
      <c r="Q180" s="70">
        <f t="shared" si="6"/>
        <v>45957</v>
      </c>
      <c r="R180" s="70">
        <f t="shared" si="6"/>
        <v>45958</v>
      </c>
      <c r="S180" s="70">
        <f t="shared" si="6"/>
        <v>45959</v>
      </c>
      <c r="T180" s="70">
        <f t="shared" si="5"/>
        <v>45960</v>
      </c>
      <c r="U180" s="70">
        <f t="shared" si="5"/>
        <v>45961</v>
      </c>
      <c r="V180" s="70">
        <f t="shared" si="5"/>
        <v>45962</v>
      </c>
      <c r="W180" s="70">
        <f t="shared" si="5"/>
        <v>45963</v>
      </c>
      <c r="X180" s="70">
        <f t="shared" si="5"/>
        <v>45964</v>
      </c>
      <c r="Y180" s="70">
        <f t="shared" si="5"/>
        <v>45965</v>
      </c>
      <c r="Z180" s="70">
        <f t="shared" si="5"/>
        <v>45966</v>
      </c>
      <c r="AA180" s="70">
        <f t="shared" si="5"/>
        <v>45967</v>
      </c>
      <c r="AB180" s="70">
        <f t="shared" si="5"/>
        <v>45968</v>
      </c>
      <c r="AC180" s="70">
        <f t="shared" si="5"/>
        <v>45969</v>
      </c>
      <c r="AD180" s="70">
        <f t="shared" si="5"/>
        <v>45970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">
      <c r="A181" s="60"/>
      <c r="B181" s="69">
        <v>22</v>
      </c>
      <c r="C181" s="70">
        <f t="shared" si="2"/>
        <v>45971</v>
      </c>
      <c r="D181" s="70">
        <f t="shared" si="6"/>
        <v>45972</v>
      </c>
      <c r="E181" s="70">
        <f t="shared" si="6"/>
        <v>45973</v>
      </c>
      <c r="F181" s="70">
        <f t="shared" si="6"/>
        <v>45974</v>
      </c>
      <c r="G181" s="70">
        <f t="shared" si="6"/>
        <v>45975</v>
      </c>
      <c r="H181" s="70">
        <f t="shared" si="6"/>
        <v>45976</v>
      </c>
      <c r="I181" s="70">
        <f t="shared" si="6"/>
        <v>45977</v>
      </c>
      <c r="J181" s="70">
        <f t="shared" si="6"/>
        <v>45978</v>
      </c>
      <c r="K181" s="70">
        <f t="shared" si="6"/>
        <v>45979</v>
      </c>
      <c r="L181" s="70">
        <f t="shared" si="6"/>
        <v>45980</v>
      </c>
      <c r="M181" s="70">
        <f t="shared" si="6"/>
        <v>45981</v>
      </c>
      <c r="N181" s="70">
        <f t="shared" si="6"/>
        <v>45982</v>
      </c>
      <c r="O181" s="70">
        <f t="shared" si="6"/>
        <v>45983</v>
      </c>
      <c r="P181" s="70">
        <f t="shared" si="6"/>
        <v>45984</v>
      </c>
      <c r="Q181" s="70">
        <f t="shared" si="6"/>
        <v>45985</v>
      </c>
      <c r="R181" s="70">
        <f t="shared" si="6"/>
        <v>45986</v>
      </c>
      <c r="S181" s="70">
        <f t="shared" si="6"/>
        <v>45987</v>
      </c>
      <c r="T181" s="70">
        <f t="shared" si="5"/>
        <v>45988</v>
      </c>
      <c r="U181" s="70">
        <f t="shared" si="5"/>
        <v>45989</v>
      </c>
      <c r="V181" s="70">
        <f t="shared" si="5"/>
        <v>45990</v>
      </c>
      <c r="W181" s="70">
        <f t="shared" si="5"/>
        <v>45991</v>
      </c>
      <c r="X181" s="70">
        <f t="shared" si="5"/>
        <v>45992</v>
      </c>
      <c r="Y181" s="70">
        <f t="shared" si="5"/>
        <v>45993</v>
      </c>
      <c r="Z181" s="70">
        <f t="shared" si="5"/>
        <v>45994</v>
      </c>
      <c r="AA181" s="70">
        <f t="shared" si="5"/>
        <v>45995</v>
      </c>
      <c r="AB181" s="70">
        <f t="shared" si="5"/>
        <v>45996</v>
      </c>
      <c r="AC181" s="70">
        <f t="shared" si="5"/>
        <v>45997</v>
      </c>
      <c r="AD181" s="70">
        <f t="shared" si="5"/>
        <v>45998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">
      <c r="A182" s="60"/>
      <c r="B182" s="69">
        <v>23</v>
      </c>
      <c r="C182" s="70">
        <f t="shared" si="2"/>
        <v>45999</v>
      </c>
      <c r="D182" s="70">
        <f t="shared" si="6"/>
        <v>46000</v>
      </c>
      <c r="E182" s="70">
        <f t="shared" si="6"/>
        <v>46001</v>
      </c>
      <c r="F182" s="70">
        <f t="shared" si="6"/>
        <v>46002</v>
      </c>
      <c r="G182" s="70">
        <f t="shared" si="6"/>
        <v>46003</v>
      </c>
      <c r="H182" s="70">
        <f t="shared" si="6"/>
        <v>46004</v>
      </c>
      <c r="I182" s="70">
        <f t="shared" si="6"/>
        <v>46005</v>
      </c>
      <c r="J182" s="70">
        <f t="shared" si="6"/>
        <v>46006</v>
      </c>
      <c r="K182" s="70">
        <f t="shared" si="6"/>
        <v>46007</v>
      </c>
      <c r="L182" s="70">
        <f t="shared" si="6"/>
        <v>46008</v>
      </c>
      <c r="M182" s="70">
        <f t="shared" si="6"/>
        <v>46009</v>
      </c>
      <c r="N182" s="70">
        <f t="shared" si="6"/>
        <v>46010</v>
      </c>
      <c r="O182" s="70">
        <f t="shared" si="6"/>
        <v>46011</v>
      </c>
      <c r="P182" s="70">
        <f t="shared" si="5"/>
        <v>46012</v>
      </c>
      <c r="Q182" s="70">
        <f t="shared" si="5"/>
        <v>46013</v>
      </c>
      <c r="R182" s="70">
        <f t="shared" si="5"/>
        <v>46014</v>
      </c>
      <c r="S182" s="70">
        <f t="shared" si="5"/>
        <v>46015</v>
      </c>
      <c r="T182" s="70">
        <f t="shared" si="5"/>
        <v>46016</v>
      </c>
      <c r="U182" s="70">
        <f t="shared" si="5"/>
        <v>46017</v>
      </c>
      <c r="V182" s="70">
        <f t="shared" si="5"/>
        <v>46018</v>
      </c>
      <c r="W182" s="70">
        <f t="shared" si="5"/>
        <v>46019</v>
      </c>
      <c r="X182" s="70">
        <f t="shared" si="5"/>
        <v>46020</v>
      </c>
      <c r="Y182" s="70">
        <f t="shared" si="5"/>
        <v>46021</v>
      </c>
      <c r="Z182" s="70">
        <f t="shared" si="5"/>
        <v>46022</v>
      </c>
      <c r="AA182" s="70">
        <f t="shared" si="5"/>
        <v>46023</v>
      </c>
      <c r="AB182" s="70">
        <f t="shared" si="5"/>
        <v>46024</v>
      </c>
      <c r="AC182" s="70">
        <f t="shared" si="5"/>
        <v>46025</v>
      </c>
      <c r="AD182" s="70">
        <f t="shared" si="5"/>
        <v>46026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">
      <c r="A183" s="60"/>
      <c r="B183" s="69">
        <v>24</v>
      </c>
      <c r="C183" s="70">
        <f t="shared" si="2"/>
        <v>46027</v>
      </c>
      <c r="D183" s="70">
        <f t="shared" si="6"/>
        <v>46028</v>
      </c>
      <c r="E183" s="70">
        <f t="shared" si="6"/>
        <v>46029</v>
      </c>
      <c r="F183" s="70">
        <f t="shared" si="6"/>
        <v>46030</v>
      </c>
      <c r="G183" s="70">
        <f t="shared" si="6"/>
        <v>46031</v>
      </c>
      <c r="H183" s="70">
        <f t="shared" si="6"/>
        <v>46032</v>
      </c>
      <c r="I183" s="70">
        <f t="shared" si="6"/>
        <v>46033</v>
      </c>
      <c r="J183" s="70">
        <f t="shared" si="6"/>
        <v>46034</v>
      </c>
      <c r="K183" s="70">
        <f t="shared" si="6"/>
        <v>46035</v>
      </c>
      <c r="L183" s="70">
        <f t="shared" si="6"/>
        <v>46036</v>
      </c>
      <c r="M183" s="70">
        <f t="shared" si="6"/>
        <v>46037</v>
      </c>
      <c r="N183" s="70">
        <f t="shared" si="6"/>
        <v>46038</v>
      </c>
      <c r="O183" s="70">
        <f t="shared" si="6"/>
        <v>46039</v>
      </c>
      <c r="P183" s="70">
        <f t="shared" si="5"/>
        <v>46040</v>
      </c>
      <c r="Q183" s="70">
        <f t="shared" si="5"/>
        <v>46041</v>
      </c>
      <c r="R183" s="70">
        <f t="shared" si="5"/>
        <v>46042</v>
      </c>
      <c r="S183" s="70">
        <f t="shared" si="5"/>
        <v>46043</v>
      </c>
      <c r="T183" s="70">
        <f t="shared" si="5"/>
        <v>46044</v>
      </c>
      <c r="U183" s="70">
        <f t="shared" si="5"/>
        <v>46045</v>
      </c>
      <c r="V183" s="70">
        <f t="shared" si="5"/>
        <v>46046</v>
      </c>
      <c r="W183" s="70">
        <f t="shared" si="5"/>
        <v>46047</v>
      </c>
      <c r="X183" s="70">
        <f t="shared" si="5"/>
        <v>46048</v>
      </c>
      <c r="Y183" s="70">
        <f t="shared" si="5"/>
        <v>46049</v>
      </c>
      <c r="Z183" s="70">
        <f t="shared" si="5"/>
        <v>46050</v>
      </c>
      <c r="AA183" s="70">
        <f t="shared" si="5"/>
        <v>46051</v>
      </c>
      <c r="AB183" s="70">
        <f t="shared" si="5"/>
        <v>46052</v>
      </c>
      <c r="AC183" s="70">
        <f t="shared" si="5"/>
        <v>46053</v>
      </c>
      <c r="AD183" s="70">
        <f t="shared" si="5"/>
        <v>46054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60"/>
      <c r="B184" s="69">
        <v>25</v>
      </c>
      <c r="C184" s="70">
        <f t="shared" si="2"/>
        <v>46055</v>
      </c>
      <c r="D184" s="70">
        <f t="shared" si="6"/>
        <v>46056</v>
      </c>
      <c r="E184" s="70">
        <f t="shared" si="6"/>
        <v>46057</v>
      </c>
      <c r="F184" s="70">
        <f t="shared" si="6"/>
        <v>46058</v>
      </c>
      <c r="G184" s="70">
        <f t="shared" si="6"/>
        <v>46059</v>
      </c>
      <c r="H184" s="70">
        <f t="shared" si="6"/>
        <v>46060</v>
      </c>
      <c r="I184" s="70">
        <f t="shared" si="6"/>
        <v>46061</v>
      </c>
      <c r="J184" s="70">
        <f t="shared" si="6"/>
        <v>46062</v>
      </c>
      <c r="K184" s="70">
        <f t="shared" si="6"/>
        <v>46063</v>
      </c>
      <c r="L184" s="70">
        <f t="shared" si="6"/>
        <v>46064</v>
      </c>
      <c r="M184" s="70">
        <f t="shared" si="6"/>
        <v>46065</v>
      </c>
      <c r="N184" s="70">
        <f t="shared" si="6"/>
        <v>46066</v>
      </c>
      <c r="O184" s="70">
        <f t="shared" si="6"/>
        <v>46067</v>
      </c>
      <c r="P184" s="70">
        <f t="shared" si="5"/>
        <v>46068</v>
      </c>
      <c r="Q184" s="70">
        <f t="shared" si="5"/>
        <v>46069</v>
      </c>
      <c r="R184" s="70">
        <f t="shared" si="5"/>
        <v>46070</v>
      </c>
      <c r="S184" s="70">
        <f t="shared" si="5"/>
        <v>46071</v>
      </c>
      <c r="T184" s="70">
        <f t="shared" si="5"/>
        <v>46072</v>
      </c>
      <c r="U184" s="70">
        <f t="shared" si="5"/>
        <v>46073</v>
      </c>
      <c r="V184" s="70">
        <f t="shared" si="5"/>
        <v>46074</v>
      </c>
      <c r="W184" s="70">
        <f t="shared" si="5"/>
        <v>46075</v>
      </c>
      <c r="X184" s="70">
        <f t="shared" si="5"/>
        <v>46076</v>
      </c>
      <c r="Y184" s="70">
        <f t="shared" si="5"/>
        <v>46077</v>
      </c>
      <c r="Z184" s="70">
        <f t="shared" si="5"/>
        <v>46078</v>
      </c>
      <c r="AA184" s="70">
        <f t="shared" si="5"/>
        <v>46079</v>
      </c>
      <c r="AB184" s="70">
        <f t="shared" si="5"/>
        <v>46080</v>
      </c>
      <c r="AC184" s="70">
        <f t="shared" si="5"/>
        <v>46081</v>
      </c>
      <c r="AD184" s="70">
        <f t="shared" si="5"/>
        <v>46082</v>
      </c>
      <c r="AE184" s="62"/>
      <c r="AF184" s="62"/>
      <c r="AG184" s="62"/>
      <c r="AH184" s="62"/>
      <c r="AI184" s="63"/>
      <c r="AJ184" s="62"/>
    </row>
    <row r="185" spans="1:52" hidden="1" x14ac:dyDescent="0.4">
      <c r="A185" s="60"/>
      <c r="B185" s="69">
        <v>26</v>
      </c>
      <c r="C185" s="70">
        <f t="shared" si="2"/>
        <v>46083</v>
      </c>
      <c r="D185" s="70">
        <f t="shared" si="6"/>
        <v>46084</v>
      </c>
      <c r="E185" s="70">
        <f t="shared" si="6"/>
        <v>46085</v>
      </c>
      <c r="F185" s="70">
        <f t="shared" si="6"/>
        <v>46086</v>
      </c>
      <c r="G185" s="70">
        <f t="shared" si="6"/>
        <v>46087</v>
      </c>
      <c r="H185" s="70">
        <f t="shared" si="6"/>
        <v>46088</v>
      </c>
      <c r="I185" s="70">
        <f t="shared" si="6"/>
        <v>46089</v>
      </c>
      <c r="J185" s="70">
        <f t="shared" si="6"/>
        <v>46090</v>
      </c>
      <c r="K185" s="70">
        <f t="shared" si="6"/>
        <v>46091</v>
      </c>
      <c r="L185" s="70">
        <f t="shared" si="6"/>
        <v>46092</v>
      </c>
      <c r="M185" s="70">
        <f t="shared" si="6"/>
        <v>46093</v>
      </c>
      <c r="N185" s="70">
        <f t="shared" si="6"/>
        <v>46094</v>
      </c>
      <c r="O185" s="70">
        <f t="shared" si="6"/>
        <v>46095</v>
      </c>
      <c r="P185" s="70">
        <f t="shared" si="5"/>
        <v>46096</v>
      </c>
      <c r="Q185" s="70">
        <f t="shared" si="5"/>
        <v>46097</v>
      </c>
      <c r="R185" s="70">
        <f t="shared" si="5"/>
        <v>46098</v>
      </c>
      <c r="S185" s="70">
        <f t="shared" si="5"/>
        <v>46099</v>
      </c>
      <c r="T185" s="70">
        <f t="shared" si="5"/>
        <v>46100</v>
      </c>
      <c r="U185" s="70">
        <f t="shared" si="5"/>
        <v>46101</v>
      </c>
      <c r="V185" s="70">
        <f t="shared" si="5"/>
        <v>46102</v>
      </c>
      <c r="W185" s="70">
        <f t="shared" si="5"/>
        <v>46103</v>
      </c>
      <c r="X185" s="70">
        <f t="shared" si="5"/>
        <v>46104</v>
      </c>
      <c r="Y185" s="70">
        <f t="shared" si="5"/>
        <v>46105</v>
      </c>
      <c r="Z185" s="70">
        <f t="shared" si="5"/>
        <v>46106</v>
      </c>
      <c r="AA185" s="70">
        <f t="shared" si="5"/>
        <v>46107</v>
      </c>
      <c r="AB185" s="70">
        <f t="shared" si="5"/>
        <v>46108</v>
      </c>
      <c r="AC185" s="70">
        <f t="shared" si="5"/>
        <v>46109</v>
      </c>
      <c r="AD185" s="70">
        <f t="shared" si="5"/>
        <v>46110</v>
      </c>
      <c r="AE185" s="62"/>
      <c r="AF185" s="62"/>
      <c r="AG185" s="62"/>
      <c r="AH185" s="62"/>
      <c r="AI185" s="63"/>
      <c r="AJ185" s="62"/>
    </row>
    <row r="186" spans="1:52" hidden="1" x14ac:dyDescent="0.4">
      <c r="A186" s="60"/>
      <c r="B186" s="69">
        <v>27</v>
      </c>
      <c r="C186" s="70">
        <f t="shared" si="2"/>
        <v>46111</v>
      </c>
      <c r="D186" s="70">
        <f t="shared" si="6"/>
        <v>46112</v>
      </c>
      <c r="E186" s="70">
        <f t="shared" si="6"/>
        <v>46113</v>
      </c>
      <c r="F186" s="70">
        <f t="shared" si="6"/>
        <v>46114</v>
      </c>
      <c r="G186" s="70">
        <f t="shared" si="6"/>
        <v>46115</v>
      </c>
      <c r="H186" s="70">
        <f t="shared" si="6"/>
        <v>46116</v>
      </c>
      <c r="I186" s="70">
        <f t="shared" si="6"/>
        <v>46117</v>
      </c>
      <c r="J186" s="70">
        <f t="shared" si="6"/>
        <v>46118</v>
      </c>
      <c r="K186" s="70">
        <f t="shared" si="6"/>
        <v>46119</v>
      </c>
      <c r="L186" s="70">
        <f t="shared" si="6"/>
        <v>46120</v>
      </c>
      <c r="M186" s="70">
        <f t="shared" si="6"/>
        <v>46121</v>
      </c>
      <c r="N186" s="70">
        <f t="shared" si="6"/>
        <v>46122</v>
      </c>
      <c r="O186" s="70">
        <f t="shared" si="6"/>
        <v>46123</v>
      </c>
      <c r="P186" s="70">
        <f t="shared" si="5"/>
        <v>46124</v>
      </c>
      <c r="Q186" s="70">
        <f t="shared" si="5"/>
        <v>46125</v>
      </c>
      <c r="R186" s="70">
        <f t="shared" si="5"/>
        <v>46126</v>
      </c>
      <c r="S186" s="70">
        <f t="shared" si="5"/>
        <v>46127</v>
      </c>
      <c r="T186" s="70">
        <f t="shared" si="5"/>
        <v>46128</v>
      </c>
      <c r="U186" s="70">
        <f t="shared" si="5"/>
        <v>46129</v>
      </c>
      <c r="V186" s="70">
        <f t="shared" si="5"/>
        <v>46130</v>
      </c>
      <c r="W186" s="70">
        <f t="shared" si="5"/>
        <v>46131</v>
      </c>
      <c r="X186" s="70">
        <f t="shared" si="5"/>
        <v>46132</v>
      </c>
      <c r="Y186" s="70">
        <f t="shared" si="5"/>
        <v>46133</v>
      </c>
      <c r="Z186" s="70">
        <f t="shared" si="5"/>
        <v>46134</v>
      </c>
      <c r="AA186" s="70">
        <f t="shared" si="5"/>
        <v>46135</v>
      </c>
      <c r="AB186" s="70">
        <f t="shared" si="5"/>
        <v>46136</v>
      </c>
      <c r="AC186" s="70">
        <f t="shared" si="5"/>
        <v>46137</v>
      </c>
      <c r="AD186" s="70">
        <f t="shared" si="5"/>
        <v>46138</v>
      </c>
      <c r="AE186" s="62"/>
      <c r="AF186" s="62"/>
      <c r="AG186" s="62"/>
      <c r="AH186" s="62"/>
      <c r="AI186" s="63"/>
      <c r="AJ186" s="62"/>
    </row>
    <row r="187" spans="1:52" hidden="1" x14ac:dyDescent="0.4">
      <c r="A187" s="60"/>
      <c r="B187" s="69">
        <v>28</v>
      </c>
      <c r="C187" s="70">
        <f t="shared" si="2"/>
        <v>46139</v>
      </c>
      <c r="D187" s="70">
        <f t="shared" si="6"/>
        <v>46140</v>
      </c>
      <c r="E187" s="70">
        <f t="shared" si="6"/>
        <v>46141</v>
      </c>
      <c r="F187" s="70">
        <f t="shared" si="6"/>
        <v>46142</v>
      </c>
      <c r="G187" s="70">
        <f t="shared" si="6"/>
        <v>46143</v>
      </c>
      <c r="H187" s="70">
        <f t="shared" si="6"/>
        <v>46144</v>
      </c>
      <c r="I187" s="70">
        <f t="shared" si="6"/>
        <v>46145</v>
      </c>
      <c r="J187" s="70">
        <f t="shared" si="6"/>
        <v>46146</v>
      </c>
      <c r="K187" s="70">
        <f t="shared" si="6"/>
        <v>46147</v>
      </c>
      <c r="L187" s="70">
        <f t="shared" si="6"/>
        <v>46148</v>
      </c>
      <c r="M187" s="70">
        <f t="shared" si="6"/>
        <v>46149</v>
      </c>
      <c r="N187" s="70">
        <f t="shared" si="6"/>
        <v>46150</v>
      </c>
      <c r="O187" s="70">
        <f t="shared" si="6"/>
        <v>46151</v>
      </c>
      <c r="P187" s="70">
        <f t="shared" si="5"/>
        <v>46152</v>
      </c>
      <c r="Q187" s="70">
        <f t="shared" si="5"/>
        <v>46153</v>
      </c>
      <c r="R187" s="70">
        <f t="shared" si="5"/>
        <v>46154</v>
      </c>
      <c r="S187" s="70">
        <f t="shared" si="5"/>
        <v>46155</v>
      </c>
      <c r="T187" s="70">
        <f t="shared" si="5"/>
        <v>46156</v>
      </c>
      <c r="U187" s="70">
        <f t="shared" si="5"/>
        <v>46157</v>
      </c>
      <c r="V187" s="70">
        <f t="shared" si="5"/>
        <v>46158</v>
      </c>
      <c r="W187" s="70">
        <f t="shared" si="5"/>
        <v>46159</v>
      </c>
      <c r="X187" s="70">
        <f t="shared" si="5"/>
        <v>46160</v>
      </c>
      <c r="Y187" s="70">
        <f t="shared" si="5"/>
        <v>46161</v>
      </c>
      <c r="Z187" s="70">
        <f t="shared" si="5"/>
        <v>46162</v>
      </c>
      <c r="AA187" s="70">
        <f t="shared" si="5"/>
        <v>46163</v>
      </c>
      <c r="AB187" s="70">
        <f t="shared" si="5"/>
        <v>46164</v>
      </c>
      <c r="AC187" s="70">
        <f t="shared" si="5"/>
        <v>46165</v>
      </c>
      <c r="AD187" s="70">
        <f t="shared" si="5"/>
        <v>46166</v>
      </c>
      <c r="AE187" s="62"/>
      <c r="AF187" s="62"/>
      <c r="AG187" s="62"/>
      <c r="AH187" s="62"/>
      <c r="AI187" s="63"/>
      <c r="AJ187" s="62"/>
    </row>
    <row r="188" spans="1:52" hidden="1" x14ac:dyDescent="0.4">
      <c r="A188" s="60"/>
      <c r="B188" s="69">
        <v>29</v>
      </c>
      <c r="C188" s="70">
        <f t="shared" si="2"/>
        <v>46167</v>
      </c>
      <c r="D188" s="70">
        <f t="shared" si="6"/>
        <v>46168</v>
      </c>
      <c r="E188" s="70">
        <f t="shared" si="6"/>
        <v>46169</v>
      </c>
      <c r="F188" s="70">
        <f t="shared" si="6"/>
        <v>46170</v>
      </c>
      <c r="G188" s="70">
        <f t="shared" si="6"/>
        <v>46171</v>
      </c>
      <c r="H188" s="70">
        <f t="shared" si="6"/>
        <v>46172</v>
      </c>
      <c r="I188" s="70">
        <f t="shared" si="6"/>
        <v>46173</v>
      </c>
      <c r="J188" s="70">
        <f t="shared" si="6"/>
        <v>46174</v>
      </c>
      <c r="K188" s="70">
        <f t="shared" si="6"/>
        <v>46175</v>
      </c>
      <c r="L188" s="70">
        <f t="shared" si="6"/>
        <v>46176</v>
      </c>
      <c r="M188" s="70">
        <f t="shared" si="6"/>
        <v>46177</v>
      </c>
      <c r="N188" s="70">
        <f t="shared" si="6"/>
        <v>46178</v>
      </c>
      <c r="O188" s="70">
        <f t="shared" si="6"/>
        <v>46179</v>
      </c>
      <c r="P188" s="70">
        <f t="shared" si="5"/>
        <v>46180</v>
      </c>
      <c r="Q188" s="70">
        <f t="shared" si="5"/>
        <v>46181</v>
      </c>
      <c r="R188" s="70">
        <f t="shared" si="5"/>
        <v>46182</v>
      </c>
      <c r="S188" s="70">
        <f t="shared" si="5"/>
        <v>46183</v>
      </c>
      <c r="T188" s="70">
        <f t="shared" si="5"/>
        <v>46184</v>
      </c>
      <c r="U188" s="70">
        <f t="shared" si="5"/>
        <v>46185</v>
      </c>
      <c r="V188" s="70">
        <f t="shared" si="5"/>
        <v>46186</v>
      </c>
      <c r="W188" s="70">
        <f t="shared" si="5"/>
        <v>46187</v>
      </c>
      <c r="X188" s="70">
        <f t="shared" si="5"/>
        <v>46188</v>
      </c>
      <c r="Y188" s="70">
        <f t="shared" si="5"/>
        <v>46189</v>
      </c>
      <c r="Z188" s="70">
        <f t="shared" si="5"/>
        <v>46190</v>
      </c>
      <c r="AA188" s="70">
        <f t="shared" si="5"/>
        <v>46191</v>
      </c>
      <c r="AB188" s="70">
        <f t="shared" si="5"/>
        <v>46192</v>
      </c>
      <c r="AC188" s="70">
        <f t="shared" si="5"/>
        <v>46193</v>
      </c>
      <c r="AD188" s="70">
        <f t="shared" si="5"/>
        <v>46194</v>
      </c>
      <c r="AE188" s="62"/>
      <c r="AF188" s="62"/>
      <c r="AG188" s="62"/>
      <c r="AH188" s="62"/>
      <c r="AI188" s="63"/>
      <c r="AJ188" s="62"/>
    </row>
    <row r="189" spans="1:52" hidden="1" x14ac:dyDescent="0.4">
      <c r="A189" s="60"/>
      <c r="B189" s="69">
        <v>30</v>
      </c>
      <c r="C189" s="70">
        <f t="shared" si="2"/>
        <v>46195</v>
      </c>
      <c r="D189" s="70">
        <f t="shared" si="6"/>
        <v>46196</v>
      </c>
      <c r="E189" s="70">
        <f t="shared" si="6"/>
        <v>46197</v>
      </c>
      <c r="F189" s="70">
        <f t="shared" si="6"/>
        <v>46198</v>
      </c>
      <c r="G189" s="70">
        <f t="shared" si="6"/>
        <v>46199</v>
      </c>
      <c r="H189" s="70">
        <f t="shared" si="6"/>
        <v>46200</v>
      </c>
      <c r="I189" s="70">
        <f t="shared" si="6"/>
        <v>46201</v>
      </c>
      <c r="J189" s="70">
        <f t="shared" si="6"/>
        <v>46202</v>
      </c>
      <c r="K189" s="70">
        <f t="shared" si="6"/>
        <v>46203</v>
      </c>
      <c r="L189" s="70">
        <f t="shared" si="6"/>
        <v>46204</v>
      </c>
      <c r="M189" s="70">
        <f t="shared" si="6"/>
        <v>46205</v>
      </c>
      <c r="N189" s="70">
        <f t="shared" si="6"/>
        <v>46206</v>
      </c>
      <c r="O189" s="70">
        <f t="shared" si="6"/>
        <v>46207</v>
      </c>
      <c r="P189" s="70">
        <f t="shared" si="5"/>
        <v>46208</v>
      </c>
      <c r="Q189" s="70">
        <f t="shared" si="5"/>
        <v>46209</v>
      </c>
      <c r="R189" s="70">
        <f t="shared" si="5"/>
        <v>46210</v>
      </c>
      <c r="S189" s="70">
        <f t="shared" si="5"/>
        <v>46211</v>
      </c>
      <c r="T189" s="70">
        <f t="shared" si="5"/>
        <v>46212</v>
      </c>
      <c r="U189" s="70">
        <f t="shared" si="5"/>
        <v>46213</v>
      </c>
      <c r="V189" s="70">
        <f t="shared" si="5"/>
        <v>46214</v>
      </c>
      <c r="W189" s="70">
        <f t="shared" si="5"/>
        <v>46215</v>
      </c>
      <c r="X189" s="70">
        <f t="shared" si="5"/>
        <v>46216</v>
      </c>
      <c r="Y189" s="70">
        <f t="shared" si="5"/>
        <v>46217</v>
      </c>
      <c r="Z189" s="70">
        <f t="shared" si="5"/>
        <v>46218</v>
      </c>
      <c r="AA189" s="70">
        <f t="shared" si="5"/>
        <v>46219</v>
      </c>
      <c r="AB189" s="70">
        <f t="shared" si="5"/>
        <v>46220</v>
      </c>
      <c r="AC189" s="70">
        <f t="shared" si="5"/>
        <v>46221</v>
      </c>
      <c r="AD189" s="70">
        <f t="shared" si="5"/>
        <v>46222</v>
      </c>
      <c r="AE189" s="62"/>
      <c r="AF189" s="62"/>
      <c r="AG189" s="62"/>
      <c r="AH189" s="62"/>
      <c r="AI189" s="63"/>
      <c r="AJ189" s="62"/>
    </row>
    <row r="190" spans="1:52" hidden="1" x14ac:dyDescent="0.4">
      <c r="A190" s="60"/>
      <c r="B190" s="69">
        <v>31</v>
      </c>
      <c r="C190" s="70">
        <f t="shared" si="2"/>
        <v>46223</v>
      </c>
      <c r="D190" s="70">
        <f t="shared" si="6"/>
        <v>46224</v>
      </c>
      <c r="E190" s="70">
        <f t="shared" si="6"/>
        <v>46225</v>
      </c>
      <c r="F190" s="70">
        <f t="shared" si="6"/>
        <v>46226</v>
      </c>
      <c r="G190" s="70">
        <f t="shared" si="6"/>
        <v>46227</v>
      </c>
      <c r="H190" s="70">
        <f t="shared" si="6"/>
        <v>46228</v>
      </c>
      <c r="I190" s="70">
        <f t="shared" si="6"/>
        <v>46229</v>
      </c>
      <c r="J190" s="70">
        <f t="shared" si="6"/>
        <v>46230</v>
      </c>
      <c r="K190" s="70">
        <f t="shared" si="6"/>
        <v>46231</v>
      </c>
      <c r="L190" s="70">
        <f t="shared" si="6"/>
        <v>46232</v>
      </c>
      <c r="M190" s="70">
        <f t="shared" si="6"/>
        <v>46233</v>
      </c>
      <c r="N190" s="70">
        <f t="shared" si="6"/>
        <v>46234</v>
      </c>
      <c r="O190" s="70">
        <f t="shared" si="6"/>
        <v>46235</v>
      </c>
      <c r="P190" s="70">
        <f t="shared" si="5"/>
        <v>46236</v>
      </c>
      <c r="Q190" s="70">
        <f t="shared" si="5"/>
        <v>46237</v>
      </c>
      <c r="R190" s="70">
        <f t="shared" si="5"/>
        <v>46238</v>
      </c>
      <c r="S190" s="70">
        <f t="shared" si="5"/>
        <v>46239</v>
      </c>
      <c r="T190" s="70">
        <f t="shared" si="5"/>
        <v>46240</v>
      </c>
      <c r="U190" s="70">
        <f t="shared" si="5"/>
        <v>46241</v>
      </c>
      <c r="V190" s="70">
        <f t="shared" si="5"/>
        <v>46242</v>
      </c>
      <c r="W190" s="70">
        <f t="shared" si="5"/>
        <v>46243</v>
      </c>
      <c r="X190" s="70">
        <f t="shared" si="5"/>
        <v>46244</v>
      </c>
      <c r="Y190" s="70">
        <f t="shared" si="5"/>
        <v>46245</v>
      </c>
      <c r="Z190" s="70">
        <f t="shared" si="5"/>
        <v>46246</v>
      </c>
      <c r="AA190" s="70">
        <f t="shared" si="5"/>
        <v>46247</v>
      </c>
      <c r="AB190" s="70">
        <f t="shared" si="5"/>
        <v>46248</v>
      </c>
      <c r="AC190" s="70">
        <f t="shared" si="5"/>
        <v>46249</v>
      </c>
      <c r="AD190" s="70">
        <f t="shared" si="5"/>
        <v>46250</v>
      </c>
      <c r="AE190" s="62"/>
      <c r="AF190" s="62"/>
      <c r="AG190" s="62"/>
      <c r="AH190" s="62"/>
      <c r="AI190" s="63"/>
      <c r="AJ190" s="62"/>
    </row>
    <row r="191" spans="1:52" hidden="1" x14ac:dyDescent="0.4">
      <c r="A191" s="60"/>
      <c r="B191" s="69">
        <v>32</v>
      </c>
      <c r="C191" s="70">
        <f t="shared" si="2"/>
        <v>46251</v>
      </c>
      <c r="D191" s="70">
        <f t="shared" si="6"/>
        <v>46252</v>
      </c>
      <c r="E191" s="70">
        <f t="shared" si="6"/>
        <v>46253</v>
      </c>
      <c r="F191" s="70">
        <f t="shared" si="6"/>
        <v>46254</v>
      </c>
      <c r="G191" s="70">
        <f t="shared" si="6"/>
        <v>46255</v>
      </c>
      <c r="H191" s="70">
        <f t="shared" si="6"/>
        <v>46256</v>
      </c>
      <c r="I191" s="70">
        <f t="shared" si="6"/>
        <v>46257</v>
      </c>
      <c r="J191" s="70">
        <f t="shared" si="6"/>
        <v>46258</v>
      </c>
      <c r="K191" s="70">
        <f t="shared" si="6"/>
        <v>46259</v>
      </c>
      <c r="L191" s="70">
        <f t="shared" si="6"/>
        <v>46260</v>
      </c>
      <c r="M191" s="70">
        <f t="shared" si="6"/>
        <v>46261</v>
      </c>
      <c r="N191" s="70">
        <f t="shared" si="6"/>
        <v>46262</v>
      </c>
      <c r="O191" s="70">
        <f t="shared" si="6"/>
        <v>46263</v>
      </c>
      <c r="P191" s="70">
        <f t="shared" si="5"/>
        <v>46264</v>
      </c>
      <c r="Q191" s="70">
        <f t="shared" si="5"/>
        <v>46265</v>
      </c>
      <c r="R191" s="70">
        <f t="shared" si="5"/>
        <v>46266</v>
      </c>
      <c r="S191" s="70">
        <f t="shared" si="5"/>
        <v>46267</v>
      </c>
      <c r="T191" s="70">
        <f t="shared" si="5"/>
        <v>46268</v>
      </c>
      <c r="U191" s="70">
        <f t="shared" si="5"/>
        <v>46269</v>
      </c>
      <c r="V191" s="70">
        <f t="shared" si="5"/>
        <v>46270</v>
      </c>
      <c r="W191" s="70">
        <f t="shared" si="5"/>
        <v>46271</v>
      </c>
      <c r="X191" s="70">
        <f t="shared" si="5"/>
        <v>46272</v>
      </c>
      <c r="Y191" s="70">
        <f t="shared" si="5"/>
        <v>46273</v>
      </c>
      <c r="Z191" s="70">
        <f t="shared" si="5"/>
        <v>46274</v>
      </c>
      <c r="AA191" s="70">
        <f t="shared" si="5"/>
        <v>46275</v>
      </c>
      <c r="AB191" s="70">
        <f t="shared" si="5"/>
        <v>46276</v>
      </c>
      <c r="AC191" s="70">
        <f t="shared" si="5"/>
        <v>46277</v>
      </c>
      <c r="AD191" s="70">
        <f t="shared" si="5"/>
        <v>46278</v>
      </c>
      <c r="AE191" s="62"/>
      <c r="AF191" s="62"/>
      <c r="AG191" s="62"/>
      <c r="AH191" s="62"/>
      <c r="AI191" s="63"/>
      <c r="AJ191" s="62"/>
    </row>
    <row r="192" spans="1:52" hidden="1" x14ac:dyDescent="0.4">
      <c r="A192" s="60"/>
      <c r="B192" s="69">
        <v>33</v>
      </c>
      <c r="C192" s="70">
        <f t="shared" si="2"/>
        <v>46279</v>
      </c>
      <c r="D192" s="70">
        <f t="shared" si="6"/>
        <v>46280</v>
      </c>
      <c r="E192" s="70">
        <f t="shared" si="6"/>
        <v>46281</v>
      </c>
      <c r="F192" s="70">
        <f t="shared" si="6"/>
        <v>46282</v>
      </c>
      <c r="G192" s="70">
        <f t="shared" si="6"/>
        <v>46283</v>
      </c>
      <c r="H192" s="70">
        <f t="shared" si="6"/>
        <v>46284</v>
      </c>
      <c r="I192" s="70">
        <f t="shared" si="6"/>
        <v>46285</v>
      </c>
      <c r="J192" s="70">
        <f t="shared" si="6"/>
        <v>46286</v>
      </c>
      <c r="K192" s="70">
        <f t="shared" si="6"/>
        <v>46287</v>
      </c>
      <c r="L192" s="70">
        <f t="shared" si="6"/>
        <v>46288</v>
      </c>
      <c r="M192" s="70">
        <f t="shared" si="6"/>
        <v>46289</v>
      </c>
      <c r="N192" s="70">
        <f t="shared" si="6"/>
        <v>46290</v>
      </c>
      <c r="O192" s="70">
        <f t="shared" si="6"/>
        <v>46291</v>
      </c>
      <c r="P192" s="70">
        <f t="shared" si="5"/>
        <v>46292</v>
      </c>
      <c r="Q192" s="70">
        <f t="shared" si="5"/>
        <v>46293</v>
      </c>
      <c r="R192" s="70">
        <f t="shared" si="5"/>
        <v>46294</v>
      </c>
      <c r="S192" s="70">
        <f t="shared" si="5"/>
        <v>46295</v>
      </c>
      <c r="T192" s="70">
        <f t="shared" si="5"/>
        <v>46296</v>
      </c>
      <c r="U192" s="70">
        <f t="shared" si="5"/>
        <v>46297</v>
      </c>
      <c r="V192" s="70">
        <f t="shared" si="5"/>
        <v>46298</v>
      </c>
      <c r="W192" s="70">
        <f t="shared" si="5"/>
        <v>46299</v>
      </c>
      <c r="X192" s="70">
        <f t="shared" si="5"/>
        <v>46300</v>
      </c>
      <c r="Y192" s="70">
        <f t="shared" si="5"/>
        <v>46301</v>
      </c>
      <c r="Z192" s="70">
        <f t="shared" si="5"/>
        <v>46302</v>
      </c>
      <c r="AA192" s="70">
        <f t="shared" si="5"/>
        <v>46303</v>
      </c>
      <c r="AB192" s="70">
        <f t="shared" si="5"/>
        <v>46304</v>
      </c>
      <c r="AC192" s="70">
        <f t="shared" si="5"/>
        <v>46305</v>
      </c>
      <c r="AD192" s="70">
        <f t="shared" si="5"/>
        <v>46306</v>
      </c>
      <c r="AE192" s="62"/>
      <c r="AF192" s="62"/>
      <c r="AG192" s="62"/>
      <c r="AH192" s="62"/>
      <c r="AI192" s="63"/>
      <c r="AJ192" s="62"/>
    </row>
    <row r="193" spans="1:52" hidden="1" x14ac:dyDescent="0.4">
      <c r="A193" s="60"/>
      <c r="B193" s="69">
        <v>34</v>
      </c>
      <c r="C193" s="70">
        <f t="shared" si="2"/>
        <v>46307</v>
      </c>
      <c r="D193" s="70">
        <f t="shared" si="6"/>
        <v>46308</v>
      </c>
      <c r="E193" s="70">
        <f t="shared" si="6"/>
        <v>46309</v>
      </c>
      <c r="F193" s="70">
        <f t="shared" si="6"/>
        <v>46310</v>
      </c>
      <c r="G193" s="70">
        <f t="shared" si="6"/>
        <v>46311</v>
      </c>
      <c r="H193" s="70">
        <f t="shared" si="6"/>
        <v>46312</v>
      </c>
      <c r="I193" s="70">
        <f t="shared" si="6"/>
        <v>46313</v>
      </c>
      <c r="J193" s="70">
        <f t="shared" si="6"/>
        <v>46314</v>
      </c>
      <c r="K193" s="70">
        <f t="shared" si="6"/>
        <v>46315</v>
      </c>
      <c r="L193" s="70">
        <f t="shared" si="6"/>
        <v>46316</v>
      </c>
      <c r="M193" s="70">
        <f t="shared" si="6"/>
        <v>46317</v>
      </c>
      <c r="N193" s="70">
        <f t="shared" si="6"/>
        <v>46318</v>
      </c>
      <c r="O193" s="70">
        <f t="shared" si="6"/>
        <v>46319</v>
      </c>
      <c r="P193" s="70">
        <f t="shared" si="6"/>
        <v>46320</v>
      </c>
      <c r="Q193" s="70">
        <f t="shared" si="6"/>
        <v>46321</v>
      </c>
      <c r="R193" s="70">
        <f t="shared" si="6"/>
        <v>46322</v>
      </c>
      <c r="S193" s="70">
        <f t="shared" si="6"/>
        <v>46323</v>
      </c>
      <c r="T193" s="70">
        <f t="shared" ref="P193:AD199" si="7">S193+1</f>
        <v>46324</v>
      </c>
      <c r="U193" s="70">
        <f t="shared" si="7"/>
        <v>46325</v>
      </c>
      <c r="V193" s="70">
        <f t="shared" si="7"/>
        <v>46326</v>
      </c>
      <c r="W193" s="70">
        <f t="shared" si="7"/>
        <v>46327</v>
      </c>
      <c r="X193" s="70">
        <f t="shared" si="7"/>
        <v>46328</v>
      </c>
      <c r="Y193" s="70">
        <f t="shared" si="7"/>
        <v>46329</v>
      </c>
      <c r="Z193" s="70">
        <f t="shared" si="7"/>
        <v>46330</v>
      </c>
      <c r="AA193" s="70">
        <f t="shared" si="7"/>
        <v>46331</v>
      </c>
      <c r="AB193" s="70">
        <f t="shared" si="7"/>
        <v>46332</v>
      </c>
      <c r="AC193" s="70">
        <f t="shared" si="7"/>
        <v>46333</v>
      </c>
      <c r="AD193" s="70">
        <f t="shared" si="7"/>
        <v>46334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">
      <c r="A194" s="60"/>
      <c r="B194" s="69">
        <v>35</v>
      </c>
      <c r="C194" s="70">
        <f t="shared" si="2"/>
        <v>46335</v>
      </c>
      <c r="D194" s="70">
        <f t="shared" ref="D194:S199" si="8">C194+1</f>
        <v>46336</v>
      </c>
      <c r="E194" s="70">
        <f t="shared" si="8"/>
        <v>46337</v>
      </c>
      <c r="F194" s="70">
        <f t="shared" si="8"/>
        <v>46338</v>
      </c>
      <c r="G194" s="70">
        <f t="shared" si="8"/>
        <v>46339</v>
      </c>
      <c r="H194" s="70">
        <f t="shared" si="8"/>
        <v>46340</v>
      </c>
      <c r="I194" s="70">
        <f t="shared" si="8"/>
        <v>46341</v>
      </c>
      <c r="J194" s="70">
        <f t="shared" si="8"/>
        <v>46342</v>
      </c>
      <c r="K194" s="70">
        <f t="shared" si="8"/>
        <v>46343</v>
      </c>
      <c r="L194" s="70">
        <f t="shared" si="8"/>
        <v>46344</v>
      </c>
      <c r="M194" s="70">
        <f t="shared" si="8"/>
        <v>46345</v>
      </c>
      <c r="N194" s="70">
        <f t="shared" si="8"/>
        <v>46346</v>
      </c>
      <c r="O194" s="70">
        <f t="shared" si="8"/>
        <v>46347</v>
      </c>
      <c r="P194" s="70">
        <f t="shared" si="7"/>
        <v>46348</v>
      </c>
      <c r="Q194" s="70">
        <f t="shared" si="7"/>
        <v>46349</v>
      </c>
      <c r="R194" s="70">
        <f t="shared" si="7"/>
        <v>46350</v>
      </c>
      <c r="S194" s="70">
        <f t="shared" si="7"/>
        <v>46351</v>
      </c>
      <c r="T194" s="70">
        <f t="shared" si="7"/>
        <v>46352</v>
      </c>
      <c r="U194" s="70">
        <f t="shared" si="7"/>
        <v>46353</v>
      </c>
      <c r="V194" s="70">
        <f t="shared" si="7"/>
        <v>46354</v>
      </c>
      <c r="W194" s="70">
        <f t="shared" si="7"/>
        <v>46355</v>
      </c>
      <c r="X194" s="70">
        <f t="shared" si="7"/>
        <v>46356</v>
      </c>
      <c r="Y194" s="70">
        <f t="shared" si="7"/>
        <v>46357</v>
      </c>
      <c r="Z194" s="70">
        <f t="shared" si="7"/>
        <v>46358</v>
      </c>
      <c r="AA194" s="70">
        <f t="shared" si="7"/>
        <v>46359</v>
      </c>
      <c r="AB194" s="70">
        <f t="shared" si="7"/>
        <v>46360</v>
      </c>
      <c r="AC194" s="70">
        <f t="shared" si="7"/>
        <v>46361</v>
      </c>
      <c r="AD194" s="70">
        <f t="shared" si="7"/>
        <v>46362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60"/>
      <c r="B195" s="69">
        <v>36</v>
      </c>
      <c r="C195" s="70">
        <f t="shared" si="2"/>
        <v>46363</v>
      </c>
      <c r="D195" s="70">
        <f t="shared" si="8"/>
        <v>46364</v>
      </c>
      <c r="E195" s="70">
        <f t="shared" si="8"/>
        <v>46365</v>
      </c>
      <c r="F195" s="70">
        <f t="shared" si="8"/>
        <v>46366</v>
      </c>
      <c r="G195" s="70">
        <f t="shared" si="8"/>
        <v>46367</v>
      </c>
      <c r="H195" s="70">
        <f t="shared" si="8"/>
        <v>46368</v>
      </c>
      <c r="I195" s="70">
        <f t="shared" si="8"/>
        <v>46369</v>
      </c>
      <c r="J195" s="70">
        <f t="shared" si="8"/>
        <v>46370</v>
      </c>
      <c r="K195" s="70">
        <f t="shared" si="8"/>
        <v>46371</v>
      </c>
      <c r="L195" s="70">
        <f t="shared" si="8"/>
        <v>46372</v>
      </c>
      <c r="M195" s="70">
        <f t="shared" si="8"/>
        <v>46373</v>
      </c>
      <c r="N195" s="70">
        <f t="shared" si="8"/>
        <v>46374</v>
      </c>
      <c r="O195" s="70">
        <f t="shared" si="8"/>
        <v>46375</v>
      </c>
      <c r="P195" s="70">
        <f t="shared" si="7"/>
        <v>46376</v>
      </c>
      <c r="Q195" s="70">
        <f t="shared" si="7"/>
        <v>46377</v>
      </c>
      <c r="R195" s="70">
        <f t="shared" si="7"/>
        <v>46378</v>
      </c>
      <c r="S195" s="70">
        <f t="shared" si="7"/>
        <v>46379</v>
      </c>
      <c r="T195" s="70">
        <f t="shared" si="7"/>
        <v>46380</v>
      </c>
      <c r="U195" s="70">
        <f t="shared" si="7"/>
        <v>46381</v>
      </c>
      <c r="V195" s="70">
        <f t="shared" si="7"/>
        <v>46382</v>
      </c>
      <c r="W195" s="70">
        <f t="shared" si="7"/>
        <v>46383</v>
      </c>
      <c r="X195" s="70">
        <f t="shared" si="7"/>
        <v>46384</v>
      </c>
      <c r="Y195" s="70">
        <f t="shared" si="7"/>
        <v>46385</v>
      </c>
      <c r="Z195" s="70">
        <f t="shared" si="7"/>
        <v>46386</v>
      </c>
      <c r="AA195" s="70">
        <f t="shared" si="7"/>
        <v>46387</v>
      </c>
      <c r="AB195" s="70">
        <f t="shared" si="7"/>
        <v>46388</v>
      </c>
      <c r="AC195" s="70">
        <f t="shared" si="7"/>
        <v>46389</v>
      </c>
      <c r="AD195" s="70">
        <f t="shared" si="7"/>
        <v>46390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60"/>
      <c r="B196" s="69">
        <v>37</v>
      </c>
      <c r="C196" s="70">
        <f t="shared" si="2"/>
        <v>46391</v>
      </c>
      <c r="D196" s="70">
        <f t="shared" si="8"/>
        <v>46392</v>
      </c>
      <c r="E196" s="70">
        <f t="shared" si="8"/>
        <v>46393</v>
      </c>
      <c r="F196" s="70">
        <f t="shared" si="8"/>
        <v>46394</v>
      </c>
      <c r="G196" s="70">
        <f t="shared" si="8"/>
        <v>46395</v>
      </c>
      <c r="H196" s="70">
        <f t="shared" si="8"/>
        <v>46396</v>
      </c>
      <c r="I196" s="70">
        <f t="shared" si="8"/>
        <v>46397</v>
      </c>
      <c r="J196" s="70">
        <f t="shared" si="8"/>
        <v>46398</v>
      </c>
      <c r="K196" s="70">
        <f t="shared" si="8"/>
        <v>46399</v>
      </c>
      <c r="L196" s="70">
        <f t="shared" si="8"/>
        <v>46400</v>
      </c>
      <c r="M196" s="70">
        <f t="shared" si="8"/>
        <v>46401</v>
      </c>
      <c r="N196" s="70">
        <f t="shared" si="8"/>
        <v>46402</v>
      </c>
      <c r="O196" s="70">
        <f t="shared" si="8"/>
        <v>46403</v>
      </c>
      <c r="P196" s="70">
        <f t="shared" si="7"/>
        <v>46404</v>
      </c>
      <c r="Q196" s="70">
        <f t="shared" si="7"/>
        <v>46405</v>
      </c>
      <c r="R196" s="70">
        <f t="shared" si="7"/>
        <v>46406</v>
      </c>
      <c r="S196" s="70">
        <f t="shared" si="7"/>
        <v>46407</v>
      </c>
      <c r="T196" s="70">
        <f t="shared" si="7"/>
        <v>46408</v>
      </c>
      <c r="U196" s="70">
        <f t="shared" si="7"/>
        <v>46409</v>
      </c>
      <c r="V196" s="70">
        <f t="shared" si="7"/>
        <v>46410</v>
      </c>
      <c r="W196" s="70">
        <f t="shared" si="7"/>
        <v>46411</v>
      </c>
      <c r="X196" s="70">
        <f t="shared" si="7"/>
        <v>46412</v>
      </c>
      <c r="Y196" s="70">
        <f t="shared" si="7"/>
        <v>46413</v>
      </c>
      <c r="Z196" s="70">
        <f t="shared" si="7"/>
        <v>46414</v>
      </c>
      <c r="AA196" s="70">
        <f t="shared" si="7"/>
        <v>46415</v>
      </c>
      <c r="AB196" s="70">
        <f t="shared" si="7"/>
        <v>46416</v>
      </c>
      <c r="AC196" s="70">
        <f t="shared" si="7"/>
        <v>46417</v>
      </c>
      <c r="AD196" s="70">
        <f t="shared" si="7"/>
        <v>46418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60"/>
      <c r="B197" s="69">
        <v>38</v>
      </c>
      <c r="C197" s="70">
        <f t="shared" si="2"/>
        <v>46419</v>
      </c>
      <c r="D197" s="70">
        <f t="shared" si="8"/>
        <v>46420</v>
      </c>
      <c r="E197" s="70">
        <f t="shared" si="8"/>
        <v>46421</v>
      </c>
      <c r="F197" s="70">
        <f t="shared" si="8"/>
        <v>46422</v>
      </c>
      <c r="G197" s="70">
        <f t="shared" si="8"/>
        <v>46423</v>
      </c>
      <c r="H197" s="70">
        <f t="shared" si="8"/>
        <v>46424</v>
      </c>
      <c r="I197" s="70">
        <f t="shared" si="8"/>
        <v>46425</v>
      </c>
      <c r="J197" s="70">
        <f t="shared" si="8"/>
        <v>46426</v>
      </c>
      <c r="K197" s="70">
        <f t="shared" si="8"/>
        <v>46427</v>
      </c>
      <c r="L197" s="70">
        <f t="shared" si="8"/>
        <v>46428</v>
      </c>
      <c r="M197" s="70">
        <f t="shared" si="8"/>
        <v>46429</v>
      </c>
      <c r="N197" s="70">
        <f t="shared" si="8"/>
        <v>46430</v>
      </c>
      <c r="O197" s="70">
        <f t="shared" si="8"/>
        <v>46431</v>
      </c>
      <c r="P197" s="70">
        <f t="shared" si="7"/>
        <v>46432</v>
      </c>
      <c r="Q197" s="70">
        <f t="shared" si="7"/>
        <v>46433</v>
      </c>
      <c r="R197" s="70">
        <f t="shared" si="7"/>
        <v>46434</v>
      </c>
      <c r="S197" s="70">
        <f t="shared" si="7"/>
        <v>46435</v>
      </c>
      <c r="T197" s="70">
        <f t="shared" si="7"/>
        <v>46436</v>
      </c>
      <c r="U197" s="70">
        <f t="shared" si="7"/>
        <v>46437</v>
      </c>
      <c r="V197" s="70">
        <f t="shared" si="7"/>
        <v>46438</v>
      </c>
      <c r="W197" s="70">
        <f t="shared" si="7"/>
        <v>46439</v>
      </c>
      <c r="X197" s="70">
        <f t="shared" si="7"/>
        <v>46440</v>
      </c>
      <c r="Y197" s="70">
        <f t="shared" si="7"/>
        <v>46441</v>
      </c>
      <c r="Z197" s="70">
        <f t="shared" si="7"/>
        <v>46442</v>
      </c>
      <c r="AA197" s="70">
        <f t="shared" si="7"/>
        <v>46443</v>
      </c>
      <c r="AB197" s="70">
        <f t="shared" si="7"/>
        <v>46444</v>
      </c>
      <c r="AC197" s="70">
        <f t="shared" si="7"/>
        <v>46445</v>
      </c>
      <c r="AD197" s="70">
        <f t="shared" si="7"/>
        <v>46446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60"/>
      <c r="B198" s="69">
        <v>39</v>
      </c>
      <c r="C198" s="70">
        <f t="shared" si="2"/>
        <v>46447</v>
      </c>
      <c r="D198" s="70">
        <f t="shared" si="8"/>
        <v>46448</v>
      </c>
      <c r="E198" s="70">
        <f t="shared" si="8"/>
        <v>46449</v>
      </c>
      <c r="F198" s="70">
        <f t="shared" si="8"/>
        <v>46450</v>
      </c>
      <c r="G198" s="70">
        <f t="shared" si="8"/>
        <v>46451</v>
      </c>
      <c r="H198" s="70">
        <f t="shared" si="8"/>
        <v>46452</v>
      </c>
      <c r="I198" s="70">
        <f t="shared" si="8"/>
        <v>46453</v>
      </c>
      <c r="J198" s="70">
        <f t="shared" si="8"/>
        <v>46454</v>
      </c>
      <c r="K198" s="70">
        <f t="shared" si="8"/>
        <v>46455</v>
      </c>
      <c r="L198" s="70">
        <f t="shared" si="8"/>
        <v>46456</v>
      </c>
      <c r="M198" s="70">
        <f t="shared" si="8"/>
        <v>46457</v>
      </c>
      <c r="N198" s="70">
        <f t="shared" si="8"/>
        <v>46458</v>
      </c>
      <c r="O198" s="70">
        <f t="shared" si="8"/>
        <v>46459</v>
      </c>
      <c r="P198" s="70">
        <f t="shared" si="8"/>
        <v>46460</v>
      </c>
      <c r="Q198" s="70">
        <f t="shared" si="8"/>
        <v>46461</v>
      </c>
      <c r="R198" s="70">
        <f t="shared" si="8"/>
        <v>46462</v>
      </c>
      <c r="S198" s="70">
        <f t="shared" si="8"/>
        <v>46463</v>
      </c>
      <c r="T198" s="70">
        <f t="shared" si="7"/>
        <v>46464</v>
      </c>
      <c r="U198" s="70">
        <f t="shared" si="7"/>
        <v>46465</v>
      </c>
      <c r="V198" s="70">
        <f t="shared" si="7"/>
        <v>46466</v>
      </c>
      <c r="W198" s="70">
        <f t="shared" si="7"/>
        <v>46467</v>
      </c>
      <c r="X198" s="70">
        <f t="shared" si="7"/>
        <v>46468</v>
      </c>
      <c r="Y198" s="70">
        <f t="shared" si="7"/>
        <v>46469</v>
      </c>
      <c r="Z198" s="70">
        <f t="shared" si="7"/>
        <v>46470</v>
      </c>
      <c r="AA198" s="70">
        <f t="shared" si="7"/>
        <v>46471</v>
      </c>
      <c r="AB198" s="70">
        <f t="shared" si="7"/>
        <v>46472</v>
      </c>
      <c r="AC198" s="70">
        <f t="shared" si="7"/>
        <v>46473</v>
      </c>
      <c r="AD198" s="70">
        <f t="shared" si="7"/>
        <v>46474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76"/>
      <c r="B199" s="77">
        <v>40</v>
      </c>
      <c r="C199" s="78">
        <f t="shared" si="2"/>
        <v>46475</v>
      </c>
      <c r="D199" s="78">
        <f t="shared" si="8"/>
        <v>46476</v>
      </c>
      <c r="E199" s="78">
        <f t="shared" si="8"/>
        <v>46477</v>
      </c>
      <c r="F199" s="78">
        <f t="shared" si="8"/>
        <v>46478</v>
      </c>
      <c r="G199" s="78">
        <f t="shared" si="8"/>
        <v>46479</v>
      </c>
      <c r="H199" s="78">
        <f t="shared" si="8"/>
        <v>46480</v>
      </c>
      <c r="I199" s="78">
        <f t="shared" si="8"/>
        <v>46481</v>
      </c>
      <c r="J199" s="78">
        <f t="shared" si="8"/>
        <v>46482</v>
      </c>
      <c r="K199" s="78">
        <f t="shared" si="8"/>
        <v>46483</v>
      </c>
      <c r="L199" s="78">
        <f t="shared" si="8"/>
        <v>46484</v>
      </c>
      <c r="M199" s="78">
        <f t="shared" si="8"/>
        <v>46485</v>
      </c>
      <c r="N199" s="78">
        <f t="shared" si="8"/>
        <v>46486</v>
      </c>
      <c r="O199" s="78">
        <f t="shared" si="8"/>
        <v>46487</v>
      </c>
      <c r="P199" s="78">
        <f t="shared" si="8"/>
        <v>46488</v>
      </c>
      <c r="Q199" s="78">
        <f t="shared" si="8"/>
        <v>46489</v>
      </c>
      <c r="R199" s="78">
        <f t="shared" si="8"/>
        <v>46490</v>
      </c>
      <c r="S199" s="78">
        <f t="shared" si="8"/>
        <v>46491</v>
      </c>
      <c r="T199" s="78">
        <f t="shared" si="7"/>
        <v>46492</v>
      </c>
      <c r="U199" s="78">
        <f t="shared" si="7"/>
        <v>46493</v>
      </c>
      <c r="V199" s="78">
        <f t="shared" si="7"/>
        <v>46494</v>
      </c>
      <c r="W199" s="78">
        <f t="shared" si="7"/>
        <v>46495</v>
      </c>
      <c r="X199" s="78">
        <f t="shared" si="7"/>
        <v>46496</v>
      </c>
      <c r="Y199" s="78">
        <f t="shared" si="7"/>
        <v>46497</v>
      </c>
      <c r="Z199" s="78">
        <f t="shared" si="7"/>
        <v>46498</v>
      </c>
      <c r="AA199" s="78">
        <f t="shared" si="7"/>
        <v>46499</v>
      </c>
      <c r="AB199" s="78">
        <f t="shared" si="7"/>
        <v>46500</v>
      </c>
      <c r="AC199" s="78">
        <f t="shared" si="7"/>
        <v>46501</v>
      </c>
      <c r="AD199" s="78">
        <f t="shared" si="7"/>
        <v>46502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2"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AM11 C18:AD18">
    <cfRule type="containsText" dxfId="1515" priority="319" operator="containsText" text="日">
      <formula>NOT(ISERROR(SEARCH("日",C11)))</formula>
    </cfRule>
    <cfRule type="containsText" dxfId="1514" priority="320" operator="containsText" text="土">
      <formula>NOT(ISERROR(SEARCH("土",C11)))</formula>
    </cfRule>
  </conditionalFormatting>
  <conditionalFormatting sqref="C20:AD20">
    <cfRule type="containsText" dxfId="1513" priority="317" operator="containsText" text="正月">
      <formula>NOT(ISERROR(SEARCH("正月",C20)))</formula>
    </cfRule>
    <cfRule type="containsText" dxfId="1512" priority="318" operator="containsText" text="夏休">
      <formula>NOT(ISERROR(SEARCH("夏休",C20)))</formula>
    </cfRule>
  </conditionalFormatting>
  <conditionalFormatting sqref="C21:AD21">
    <cfRule type="containsText" dxfId="1511" priority="315" operator="containsText" text="正月">
      <formula>NOT(ISERROR(SEARCH("正月",C21)))</formula>
    </cfRule>
    <cfRule type="containsText" dxfId="1510" priority="316" operator="containsText" text="夏休">
      <formula>NOT(ISERROR(SEARCH("夏休",C21)))</formula>
    </cfRule>
  </conditionalFormatting>
  <conditionalFormatting sqref="C60:AD60">
    <cfRule type="containsText" dxfId="1509" priority="313" operator="containsText" text="日">
      <formula>NOT(ISERROR(SEARCH("日",C60)))</formula>
    </cfRule>
    <cfRule type="containsText" dxfId="1508" priority="314" operator="containsText" text="土">
      <formula>NOT(ISERROR(SEARCH("土",C60)))</formula>
    </cfRule>
  </conditionalFormatting>
  <conditionalFormatting sqref="C96:AD96">
    <cfRule type="containsText" dxfId="1507" priority="311" operator="containsText" text="日">
      <formula>NOT(ISERROR(SEARCH("日",C96)))</formula>
    </cfRule>
    <cfRule type="containsText" dxfId="1506" priority="312" operator="containsText" text="土">
      <formula>NOT(ISERROR(SEARCH("土",C96)))</formula>
    </cfRule>
  </conditionalFormatting>
  <conditionalFormatting sqref="C126:AD126">
    <cfRule type="containsText" dxfId="1505" priority="309" operator="containsText" text="日">
      <formula>NOT(ISERROR(SEARCH("日",C126)))</formula>
    </cfRule>
    <cfRule type="containsText" dxfId="1504" priority="310" operator="containsText" text="土">
      <formula>NOT(ISERROR(SEARCH("土",C126)))</formula>
    </cfRule>
  </conditionalFormatting>
  <conditionalFormatting sqref="C20:AD21">
    <cfRule type="containsText" dxfId="1503" priority="201" operator="containsText" text="中止">
      <formula>NOT(ISERROR(SEARCH("中止",C20)))</formula>
    </cfRule>
    <cfRule type="containsText" dxfId="1502" priority="308" operator="containsText" text="休">
      <formula>NOT(ISERROR(SEARCH("休",C20)))</formula>
    </cfRule>
  </conditionalFormatting>
  <conditionalFormatting sqref="C18:AD18">
    <cfRule type="expression" priority="307">
      <formula>IF($C$19&lt;&gt;""+$D$18,)</formula>
    </cfRule>
  </conditionalFormatting>
  <conditionalFormatting sqref="C18:AD18">
    <cfRule type="expression" dxfId="1501" priority="306">
      <formula>IF(COUNTIF(C19,"*日*"),TRUE,FALSE)</formula>
    </cfRule>
  </conditionalFormatting>
  <conditionalFormatting sqref="C24:AD24">
    <cfRule type="containsText" dxfId="1500" priority="304" operator="containsText" text="日">
      <formula>NOT(ISERROR(SEARCH("日",C24)))</formula>
    </cfRule>
    <cfRule type="containsText" dxfId="1499" priority="305" operator="containsText" text="土">
      <formula>NOT(ISERROR(SEARCH("土",C24)))</formula>
    </cfRule>
  </conditionalFormatting>
  <conditionalFormatting sqref="C24:AD24">
    <cfRule type="expression" priority="303">
      <formula>IF($C$19&lt;&gt;""+$D$18,)</formula>
    </cfRule>
  </conditionalFormatting>
  <conditionalFormatting sqref="C24:AD24">
    <cfRule type="expression" dxfId="1498" priority="302">
      <formula>IF(COUNTIF(C25,"*日*"),TRUE,FALSE)</formula>
    </cfRule>
  </conditionalFormatting>
  <conditionalFormatting sqref="C30:AD30">
    <cfRule type="containsText" dxfId="1497" priority="300" operator="containsText" text="日">
      <formula>NOT(ISERROR(SEARCH("日",C30)))</formula>
    </cfRule>
    <cfRule type="containsText" dxfId="1496" priority="301" operator="containsText" text="土">
      <formula>NOT(ISERROR(SEARCH("土",C30)))</formula>
    </cfRule>
  </conditionalFormatting>
  <conditionalFormatting sqref="C30:AD30">
    <cfRule type="expression" priority="299">
      <formula>IF($C$19&lt;&gt;""+$D$18,)</formula>
    </cfRule>
  </conditionalFormatting>
  <conditionalFormatting sqref="C30:AD30">
    <cfRule type="expression" dxfId="1495" priority="298">
      <formula>IF(COUNTIF(C31,"*日*"),TRUE,FALSE)</formula>
    </cfRule>
  </conditionalFormatting>
  <conditionalFormatting sqref="C36:AD36">
    <cfRule type="containsText" dxfId="1494" priority="296" operator="containsText" text="日">
      <formula>NOT(ISERROR(SEARCH("日",C36)))</formula>
    </cfRule>
    <cfRule type="containsText" dxfId="1493" priority="297" operator="containsText" text="土">
      <formula>NOT(ISERROR(SEARCH("土",C36)))</formula>
    </cfRule>
  </conditionalFormatting>
  <conditionalFormatting sqref="C36:AD36">
    <cfRule type="expression" priority="295">
      <formula>IF($C$19&lt;&gt;""+$D$18,)</formula>
    </cfRule>
  </conditionalFormatting>
  <conditionalFormatting sqref="C36:AD36">
    <cfRule type="expression" dxfId="1492" priority="294">
      <formula>IF(COUNTIF(C37,"*日*"),TRUE,FALSE)</formula>
    </cfRule>
  </conditionalFormatting>
  <conditionalFormatting sqref="C42:AD42">
    <cfRule type="containsText" dxfId="1491" priority="292" operator="containsText" text="日">
      <formula>NOT(ISERROR(SEARCH("日",C42)))</formula>
    </cfRule>
    <cfRule type="containsText" dxfId="1490" priority="293" operator="containsText" text="土">
      <formula>NOT(ISERROR(SEARCH("土",C42)))</formula>
    </cfRule>
  </conditionalFormatting>
  <conditionalFormatting sqref="C42:AD42">
    <cfRule type="expression" priority="291">
      <formula>IF($C$19&lt;&gt;""+$D$18,)</formula>
    </cfRule>
  </conditionalFormatting>
  <conditionalFormatting sqref="C42:AD42">
    <cfRule type="expression" dxfId="1489" priority="290">
      <formula>IF(COUNTIF(C43,"*日*"),TRUE,FALSE)</formula>
    </cfRule>
  </conditionalFormatting>
  <conditionalFormatting sqref="C48:AD48">
    <cfRule type="containsText" dxfId="1488" priority="288" operator="containsText" text="日">
      <formula>NOT(ISERROR(SEARCH("日",C48)))</formula>
    </cfRule>
    <cfRule type="containsText" dxfId="1487" priority="289" operator="containsText" text="土">
      <formula>NOT(ISERROR(SEARCH("土",C48)))</formula>
    </cfRule>
  </conditionalFormatting>
  <conditionalFormatting sqref="C48:AD48">
    <cfRule type="expression" priority="287">
      <formula>IF($C$19&lt;&gt;""+$D$18,)</formula>
    </cfRule>
  </conditionalFormatting>
  <conditionalFormatting sqref="C48:AD48">
    <cfRule type="expression" dxfId="1486" priority="286">
      <formula>IF(COUNTIF(C49,"*日*"),TRUE,FALSE)</formula>
    </cfRule>
  </conditionalFormatting>
  <conditionalFormatting sqref="C54:AD54">
    <cfRule type="containsText" dxfId="1485" priority="284" operator="containsText" text="日">
      <formula>NOT(ISERROR(SEARCH("日",C54)))</formula>
    </cfRule>
    <cfRule type="containsText" dxfId="1484" priority="285" operator="containsText" text="土">
      <formula>NOT(ISERROR(SEARCH("土",C54)))</formula>
    </cfRule>
  </conditionalFormatting>
  <conditionalFormatting sqref="C54:AD54">
    <cfRule type="expression" priority="283">
      <formula>IF($C$19&lt;&gt;""+$D$18,)</formula>
    </cfRule>
  </conditionalFormatting>
  <conditionalFormatting sqref="C54:AD54">
    <cfRule type="expression" dxfId="1483" priority="282">
      <formula>IF(COUNTIF(C55,"*日*"),TRUE,FALSE)</formula>
    </cfRule>
  </conditionalFormatting>
  <conditionalFormatting sqref="C60:AD60">
    <cfRule type="expression" dxfId="1482" priority="281">
      <formula>IF(COUNTIF(C61,"*日*"),TRUE,FALSE)</formula>
    </cfRule>
  </conditionalFormatting>
  <conditionalFormatting sqref="C66:AD66">
    <cfRule type="containsText" dxfId="1481" priority="279" operator="containsText" text="日">
      <formula>NOT(ISERROR(SEARCH("日",C66)))</formula>
    </cfRule>
    <cfRule type="containsText" dxfId="1480" priority="280" operator="containsText" text="土">
      <formula>NOT(ISERROR(SEARCH("土",C66)))</formula>
    </cfRule>
  </conditionalFormatting>
  <conditionalFormatting sqref="C66:AD66">
    <cfRule type="expression" dxfId="1479" priority="278">
      <formula>IF(COUNTIF(C67,"*日*"),TRUE,FALSE)</formula>
    </cfRule>
  </conditionalFormatting>
  <conditionalFormatting sqref="C72:AD72">
    <cfRule type="containsText" dxfId="1478" priority="276" operator="containsText" text="日">
      <formula>NOT(ISERROR(SEARCH("日",C72)))</formula>
    </cfRule>
    <cfRule type="containsText" dxfId="1477" priority="277" operator="containsText" text="土">
      <formula>NOT(ISERROR(SEARCH("土",C72)))</formula>
    </cfRule>
  </conditionalFormatting>
  <conditionalFormatting sqref="C72:AD72">
    <cfRule type="expression" dxfId="1476" priority="275">
      <formula>IF(COUNTIF(C73,"*日*"),TRUE,FALSE)</formula>
    </cfRule>
  </conditionalFormatting>
  <conditionalFormatting sqref="C78:AD78">
    <cfRule type="containsText" dxfId="1475" priority="273" operator="containsText" text="日">
      <formula>NOT(ISERROR(SEARCH("日",C78)))</formula>
    </cfRule>
    <cfRule type="containsText" dxfId="1474" priority="274" operator="containsText" text="土">
      <formula>NOT(ISERROR(SEARCH("土",C78)))</formula>
    </cfRule>
  </conditionalFormatting>
  <conditionalFormatting sqref="C78:AD78">
    <cfRule type="expression" dxfId="1473" priority="272">
      <formula>IF(COUNTIF(C79,"*日*"),TRUE,FALSE)</formula>
    </cfRule>
  </conditionalFormatting>
  <conditionalFormatting sqref="C84:AD84">
    <cfRule type="containsText" dxfId="1472" priority="270" operator="containsText" text="日">
      <formula>NOT(ISERROR(SEARCH("日",C84)))</formula>
    </cfRule>
    <cfRule type="containsText" dxfId="1471" priority="271" operator="containsText" text="土">
      <formula>NOT(ISERROR(SEARCH("土",C84)))</formula>
    </cfRule>
  </conditionalFormatting>
  <conditionalFormatting sqref="C84:AD84">
    <cfRule type="expression" dxfId="1470" priority="269">
      <formula>IF(COUNTIF(C85,"*日*"),TRUE,FALSE)</formula>
    </cfRule>
  </conditionalFormatting>
  <conditionalFormatting sqref="C90:AD90">
    <cfRule type="containsText" dxfId="1469" priority="267" operator="containsText" text="日">
      <formula>NOT(ISERROR(SEARCH("日",C90)))</formula>
    </cfRule>
    <cfRule type="containsText" dxfId="1468" priority="268" operator="containsText" text="土">
      <formula>NOT(ISERROR(SEARCH("土",C90)))</formula>
    </cfRule>
  </conditionalFormatting>
  <conditionalFormatting sqref="C90:AD90">
    <cfRule type="expression" dxfId="1467" priority="266">
      <formula>IF(COUNTIF(C91,"*日*"),TRUE,FALSE)</formula>
    </cfRule>
  </conditionalFormatting>
  <conditionalFormatting sqref="C96:AD96">
    <cfRule type="expression" dxfId="1466" priority="265">
      <formula>IF(COUNTIF(C97,"*日*"),TRUE,FALSE)</formula>
    </cfRule>
  </conditionalFormatting>
  <conditionalFormatting sqref="C102:AD102">
    <cfRule type="containsText" dxfId="1465" priority="263" operator="containsText" text="日">
      <formula>NOT(ISERROR(SEARCH("日",C102)))</formula>
    </cfRule>
    <cfRule type="containsText" dxfId="1464" priority="264" operator="containsText" text="土">
      <formula>NOT(ISERROR(SEARCH("土",C102)))</formula>
    </cfRule>
  </conditionalFormatting>
  <conditionalFormatting sqref="C102:AD102">
    <cfRule type="expression" dxfId="1463" priority="262">
      <formula>IF(COUNTIF(C103,"*日*"),TRUE,FALSE)</formula>
    </cfRule>
  </conditionalFormatting>
  <conditionalFormatting sqref="C108:AD108">
    <cfRule type="containsText" dxfId="1462" priority="260" operator="containsText" text="日">
      <formula>NOT(ISERROR(SEARCH("日",C108)))</formula>
    </cfRule>
    <cfRule type="containsText" dxfId="1461" priority="261" operator="containsText" text="土">
      <formula>NOT(ISERROR(SEARCH("土",C108)))</formula>
    </cfRule>
  </conditionalFormatting>
  <conditionalFormatting sqref="C108:AD108">
    <cfRule type="expression" dxfId="1460" priority="259">
      <formula>IF(COUNTIF(C109,"*日*"),TRUE,FALSE)</formula>
    </cfRule>
  </conditionalFormatting>
  <conditionalFormatting sqref="C114:AD114">
    <cfRule type="containsText" dxfId="1459" priority="257" operator="containsText" text="日">
      <formula>NOT(ISERROR(SEARCH("日",C114)))</formula>
    </cfRule>
    <cfRule type="containsText" dxfId="1458" priority="258" operator="containsText" text="土">
      <formula>NOT(ISERROR(SEARCH("土",C114)))</formula>
    </cfRule>
  </conditionalFormatting>
  <conditionalFormatting sqref="C114:AD114">
    <cfRule type="expression" dxfId="1457" priority="256">
      <formula>IF(COUNTIF(C115,"*日*"),TRUE,FALSE)</formula>
    </cfRule>
  </conditionalFormatting>
  <conditionalFormatting sqref="C120:AD120">
    <cfRule type="containsText" dxfId="1456" priority="254" operator="containsText" text="日">
      <formula>NOT(ISERROR(SEARCH("日",C120)))</formula>
    </cfRule>
    <cfRule type="containsText" dxfId="1455" priority="255" operator="containsText" text="土">
      <formula>NOT(ISERROR(SEARCH("土",C120)))</formula>
    </cfRule>
  </conditionalFormatting>
  <conditionalFormatting sqref="C120:AD120">
    <cfRule type="expression" dxfId="1454" priority="253">
      <formula>IF(COUNTIF(C121,"*日*"),TRUE,FALSE)</formula>
    </cfRule>
  </conditionalFormatting>
  <conditionalFormatting sqref="C126:AD126">
    <cfRule type="expression" dxfId="1453" priority="252">
      <formula>IF(COUNTIF(C127,"*日*"),TRUE,FALSE)</formula>
    </cfRule>
  </conditionalFormatting>
  <conditionalFormatting sqref="C132:AD132">
    <cfRule type="containsText" dxfId="1452" priority="250" operator="containsText" text="日">
      <formula>NOT(ISERROR(SEARCH("日",C132)))</formula>
    </cfRule>
    <cfRule type="containsText" dxfId="1451" priority="251" operator="containsText" text="土">
      <formula>NOT(ISERROR(SEARCH("土",C132)))</formula>
    </cfRule>
  </conditionalFormatting>
  <conditionalFormatting sqref="C132:AD132">
    <cfRule type="expression" dxfId="1450" priority="249">
      <formula>IF(COUNTIF(C133,"*日*"),TRUE,FALSE)</formula>
    </cfRule>
  </conditionalFormatting>
  <conditionalFormatting sqref="C26:AC26">
    <cfRule type="containsText" dxfId="1449" priority="247" operator="containsText" text="正月">
      <formula>NOT(ISERROR(SEARCH("正月",C26)))</formula>
    </cfRule>
    <cfRule type="containsText" dxfId="1448" priority="248" operator="containsText" text="夏休">
      <formula>NOT(ISERROR(SEARCH("夏休",C26)))</formula>
    </cfRule>
  </conditionalFormatting>
  <conditionalFormatting sqref="X27:AB27 C27:U27">
    <cfRule type="containsText" dxfId="1447" priority="245" operator="containsText" text="正月">
      <formula>NOT(ISERROR(SEARCH("正月",C27)))</formula>
    </cfRule>
    <cfRule type="containsText" dxfId="1446" priority="246" operator="containsText" text="夏休">
      <formula>NOT(ISERROR(SEARCH("夏休",C27)))</formula>
    </cfRule>
  </conditionalFormatting>
  <conditionalFormatting sqref="X27:AB27 C27:U27 C26:AC26">
    <cfRule type="containsText" dxfId="1445" priority="200" operator="containsText" text="中止">
      <formula>NOT(ISERROR(SEARCH("中止",C26)))</formula>
    </cfRule>
    <cfRule type="containsText" dxfId="1444" priority="244" operator="containsText" text="休日">
      <formula>NOT(ISERROR(SEARCH("休日",C26)))</formula>
    </cfRule>
  </conditionalFormatting>
  <conditionalFormatting sqref="J32:N32 Q32:U32 Y32:AB32">
    <cfRule type="containsText" dxfId="1443" priority="242" operator="containsText" text="正月">
      <formula>NOT(ISERROR(SEARCH("正月",J32)))</formula>
    </cfRule>
    <cfRule type="containsText" dxfId="1442" priority="243" operator="containsText" text="夏休">
      <formula>NOT(ISERROR(SEARCH("夏休",J32)))</formula>
    </cfRule>
  </conditionalFormatting>
  <conditionalFormatting sqref="J33:N33 Q33:U33 Y33:AB33">
    <cfRule type="containsText" dxfId="1441" priority="240" operator="containsText" text="正月">
      <formula>NOT(ISERROR(SEARCH("正月",J33)))</formula>
    </cfRule>
    <cfRule type="containsText" dxfId="1440" priority="241" operator="containsText" text="夏休">
      <formula>NOT(ISERROR(SEARCH("夏休",J33)))</formula>
    </cfRule>
  </conditionalFormatting>
  <conditionalFormatting sqref="J32:N33 Q32:U33 Y32:AB33">
    <cfRule type="containsText" dxfId="1439" priority="199" operator="containsText" text="中止">
      <formula>NOT(ISERROR(SEARCH("中止",J32)))</formula>
    </cfRule>
    <cfRule type="containsText" dxfId="1438" priority="239" operator="containsText" text="休日">
      <formula>NOT(ISERROR(SEARCH("休日",J32)))</formula>
    </cfRule>
  </conditionalFormatting>
  <conditionalFormatting sqref="C38:G38 J38:N38 Q38:AD38">
    <cfRule type="containsText" dxfId="1437" priority="237" operator="containsText" text="正月">
      <formula>NOT(ISERROR(SEARCH("正月",C38)))</formula>
    </cfRule>
    <cfRule type="containsText" dxfId="1436" priority="238" operator="containsText" text="夏休">
      <formula>NOT(ISERROR(SEARCH("夏休",C38)))</formula>
    </cfRule>
  </conditionalFormatting>
  <conditionalFormatting sqref="C39:G39 J39:N39 Q39:AD39">
    <cfRule type="containsText" dxfId="1435" priority="235" operator="containsText" text="正月">
      <formula>NOT(ISERROR(SEARCH("正月",C39)))</formula>
    </cfRule>
    <cfRule type="containsText" dxfId="1434" priority="236" operator="containsText" text="夏休">
      <formula>NOT(ISERROR(SEARCH("夏休",C39)))</formula>
    </cfRule>
  </conditionalFormatting>
  <conditionalFormatting sqref="C38:G39 J38:N39 Q38:AD39">
    <cfRule type="containsText" dxfId="1433" priority="198" operator="containsText" text="中止">
      <formula>NOT(ISERROR(SEARCH("中止",C38)))</formula>
    </cfRule>
    <cfRule type="containsText" dxfId="1432" priority="234" operator="containsText" text="休日">
      <formula>NOT(ISERROR(SEARCH("休日",C38)))</formula>
    </cfRule>
  </conditionalFormatting>
  <conditionalFormatting sqref="C44:AD44">
    <cfRule type="containsText" dxfId="1431" priority="232" operator="containsText" text="正月">
      <formula>NOT(ISERROR(SEARCH("正月",C44)))</formula>
    </cfRule>
    <cfRule type="containsText" dxfId="1430" priority="233" operator="containsText" text="夏休">
      <formula>NOT(ISERROR(SEARCH("夏休",C44)))</formula>
    </cfRule>
  </conditionalFormatting>
  <conditionalFormatting sqref="C45:AD45">
    <cfRule type="containsText" dxfId="1429" priority="230" operator="containsText" text="正月">
      <formula>NOT(ISERROR(SEARCH("正月",C45)))</formula>
    </cfRule>
    <cfRule type="containsText" dxfId="1428" priority="231" operator="containsText" text="夏休">
      <formula>NOT(ISERROR(SEARCH("夏休",C45)))</formula>
    </cfRule>
  </conditionalFormatting>
  <conditionalFormatting sqref="C44:AD45">
    <cfRule type="containsText" dxfId="1427" priority="197" operator="containsText" text="中止">
      <formula>NOT(ISERROR(SEARCH("中止",C44)))</formula>
    </cfRule>
    <cfRule type="containsText" dxfId="1426" priority="229" operator="containsText" text="休日">
      <formula>NOT(ISERROR(SEARCH("休日",C44)))</formula>
    </cfRule>
  </conditionalFormatting>
  <conditionalFormatting sqref="C50:AD50">
    <cfRule type="containsText" dxfId="1425" priority="227" operator="containsText" text="正月">
      <formula>NOT(ISERROR(SEARCH("正月",C50)))</formula>
    </cfRule>
    <cfRule type="containsText" dxfId="1424" priority="228" operator="containsText" text="夏休">
      <formula>NOT(ISERROR(SEARCH("夏休",C50)))</formula>
    </cfRule>
  </conditionalFormatting>
  <conditionalFormatting sqref="C51:AD51">
    <cfRule type="containsText" dxfId="1423" priority="225" operator="containsText" text="正月">
      <formula>NOT(ISERROR(SEARCH("正月",C51)))</formula>
    </cfRule>
    <cfRule type="containsText" dxfId="1422" priority="226" operator="containsText" text="夏休">
      <formula>NOT(ISERROR(SEARCH("夏休",C51)))</formula>
    </cfRule>
  </conditionalFormatting>
  <conditionalFormatting sqref="C50:AD51">
    <cfRule type="containsText" dxfId="1421" priority="196" operator="containsText" text="中止">
      <formula>NOT(ISERROR(SEARCH("中止",C50)))</formula>
    </cfRule>
    <cfRule type="containsText" dxfId="1420" priority="224" operator="containsText" text="休日">
      <formula>NOT(ISERROR(SEARCH("休日",C50)))</formula>
    </cfRule>
  </conditionalFormatting>
  <conditionalFormatting sqref="C56:AD56">
    <cfRule type="containsText" dxfId="1419" priority="222" operator="containsText" text="正月">
      <formula>NOT(ISERROR(SEARCH("正月",C56)))</formula>
    </cfRule>
    <cfRule type="containsText" dxfId="1418" priority="223" operator="containsText" text="夏休">
      <formula>NOT(ISERROR(SEARCH("夏休",C56)))</formula>
    </cfRule>
  </conditionalFormatting>
  <conditionalFormatting sqref="C57:AD57">
    <cfRule type="containsText" dxfId="1417" priority="220" operator="containsText" text="正月">
      <formula>NOT(ISERROR(SEARCH("正月",C57)))</formula>
    </cfRule>
    <cfRule type="containsText" dxfId="1416" priority="221" operator="containsText" text="夏休">
      <formula>NOT(ISERROR(SEARCH("夏休",C57)))</formula>
    </cfRule>
  </conditionalFormatting>
  <conditionalFormatting sqref="C56:AD57">
    <cfRule type="containsText" dxfId="1415" priority="195" operator="containsText" text="中止">
      <formula>NOT(ISERROR(SEARCH("中止",C56)))</formula>
    </cfRule>
    <cfRule type="containsText" dxfId="1414" priority="219" operator="containsText" text="休日">
      <formula>NOT(ISERROR(SEARCH("休日",C56)))</formula>
    </cfRule>
  </conditionalFormatting>
  <conditionalFormatting sqref="C62:AD62">
    <cfRule type="containsText" dxfId="1413" priority="217" operator="containsText" text="正月">
      <formula>NOT(ISERROR(SEARCH("正月",C62)))</formula>
    </cfRule>
    <cfRule type="containsText" dxfId="1412" priority="218" operator="containsText" text="夏休">
      <formula>NOT(ISERROR(SEARCH("夏休",C62)))</formula>
    </cfRule>
  </conditionalFormatting>
  <conditionalFormatting sqref="C63:AD63">
    <cfRule type="containsText" dxfId="1411" priority="215" operator="containsText" text="正月">
      <formula>NOT(ISERROR(SEARCH("正月",C63)))</formula>
    </cfRule>
    <cfRule type="containsText" dxfId="1410" priority="216" operator="containsText" text="夏休">
      <formula>NOT(ISERROR(SEARCH("夏休",C63)))</formula>
    </cfRule>
  </conditionalFormatting>
  <conditionalFormatting sqref="C62:AD63">
    <cfRule type="containsText" dxfId="1409" priority="194" operator="containsText" text="中止">
      <formula>NOT(ISERROR(SEARCH("中止",C62)))</formula>
    </cfRule>
    <cfRule type="containsText" dxfId="1408" priority="214" operator="containsText" text="休日">
      <formula>NOT(ISERROR(SEARCH("休日",C62)))</formula>
    </cfRule>
  </conditionalFormatting>
  <conditionalFormatting sqref="C68:AD68">
    <cfRule type="containsText" dxfId="1407" priority="212" operator="containsText" text="正月">
      <formula>NOT(ISERROR(SEARCH("正月",C68)))</formula>
    </cfRule>
    <cfRule type="containsText" dxfId="1406" priority="213" operator="containsText" text="夏休">
      <formula>NOT(ISERROR(SEARCH("夏休",C68)))</formula>
    </cfRule>
  </conditionalFormatting>
  <conditionalFormatting sqref="C69:AD69">
    <cfRule type="containsText" dxfId="1405" priority="210" operator="containsText" text="正月">
      <formula>NOT(ISERROR(SEARCH("正月",C69)))</formula>
    </cfRule>
    <cfRule type="containsText" dxfId="1404" priority="211" operator="containsText" text="夏休">
      <formula>NOT(ISERROR(SEARCH("夏休",C69)))</formula>
    </cfRule>
  </conditionalFormatting>
  <conditionalFormatting sqref="C68:AD69">
    <cfRule type="containsText" dxfId="1403" priority="193" operator="containsText" text="中止">
      <formula>NOT(ISERROR(SEARCH("中止",C68)))</formula>
    </cfRule>
    <cfRule type="containsText" dxfId="1402" priority="209" operator="containsText" text="休日">
      <formula>NOT(ISERROR(SEARCH("休日",C68)))</formula>
    </cfRule>
  </conditionalFormatting>
  <conditionalFormatting sqref="C74:AD74">
    <cfRule type="containsText" dxfId="1401" priority="207" operator="containsText" text="正月">
      <formula>NOT(ISERROR(SEARCH("正月",C74)))</formula>
    </cfRule>
    <cfRule type="containsText" dxfId="1400" priority="208" operator="containsText" text="夏休">
      <formula>NOT(ISERROR(SEARCH("夏休",C74)))</formula>
    </cfRule>
  </conditionalFormatting>
  <conditionalFormatting sqref="C75:AD75">
    <cfRule type="containsText" dxfId="1399" priority="205" operator="containsText" text="正月">
      <formula>NOT(ISERROR(SEARCH("正月",C75)))</formula>
    </cfRule>
    <cfRule type="containsText" dxfId="1398" priority="206" operator="containsText" text="夏休">
      <formula>NOT(ISERROR(SEARCH("夏休",C75)))</formula>
    </cfRule>
  </conditionalFormatting>
  <conditionalFormatting sqref="C74:AD75">
    <cfRule type="containsText" dxfId="1397" priority="192" operator="containsText" text="中止">
      <formula>NOT(ISERROR(SEARCH("中止",C74)))</formula>
    </cfRule>
    <cfRule type="containsText" dxfId="1396" priority="204" operator="containsText" text="休日">
      <formula>NOT(ISERROR(SEARCH("休日",C74)))</formula>
    </cfRule>
  </conditionalFormatting>
  <conditionalFormatting sqref="AJ20:AJ21">
    <cfRule type="containsText" dxfId="1395" priority="203" operator="containsText" text="未達成">
      <formula>NOT(ISERROR(SEARCH("未達成",AJ20)))</formula>
    </cfRule>
  </conditionalFormatting>
  <conditionalFormatting sqref="AG20:AG21">
    <cfRule type="containsText" dxfId="1394" priority="202" operator="containsText" text="休暇不足">
      <formula>NOT(ISERROR(SEARCH("休暇不足",AG20)))</formula>
    </cfRule>
  </conditionalFormatting>
  <conditionalFormatting sqref="C80:AD80">
    <cfRule type="containsText" dxfId="1393" priority="190" operator="containsText" text="正月">
      <formula>NOT(ISERROR(SEARCH("正月",C80)))</formula>
    </cfRule>
    <cfRule type="containsText" dxfId="1392" priority="191" operator="containsText" text="夏休">
      <formula>NOT(ISERROR(SEARCH("夏休",C80)))</formula>
    </cfRule>
  </conditionalFormatting>
  <conditionalFormatting sqref="C81:AD81">
    <cfRule type="containsText" dxfId="1391" priority="188" operator="containsText" text="正月">
      <formula>NOT(ISERROR(SEARCH("正月",C81)))</formula>
    </cfRule>
    <cfRule type="containsText" dxfId="1390" priority="189" operator="containsText" text="夏休">
      <formula>NOT(ISERROR(SEARCH("夏休",C81)))</formula>
    </cfRule>
  </conditionalFormatting>
  <conditionalFormatting sqref="C80:AD81">
    <cfRule type="containsText" dxfId="1389" priority="186" operator="containsText" text="中止">
      <formula>NOT(ISERROR(SEARCH("中止",C80)))</formula>
    </cfRule>
    <cfRule type="containsText" dxfId="1388" priority="187" operator="containsText" text="休日">
      <formula>NOT(ISERROR(SEARCH("休日",C80)))</formula>
    </cfRule>
  </conditionalFormatting>
  <conditionalFormatting sqref="C86:AD86">
    <cfRule type="containsText" dxfId="1387" priority="184" operator="containsText" text="正月">
      <formula>NOT(ISERROR(SEARCH("正月",C86)))</formula>
    </cfRule>
    <cfRule type="containsText" dxfId="1386" priority="185" operator="containsText" text="夏休">
      <formula>NOT(ISERROR(SEARCH("夏休",C86)))</formula>
    </cfRule>
  </conditionalFormatting>
  <conditionalFormatting sqref="C87:AD87">
    <cfRule type="containsText" dxfId="1385" priority="182" operator="containsText" text="正月">
      <formula>NOT(ISERROR(SEARCH("正月",C87)))</formula>
    </cfRule>
    <cfRule type="containsText" dxfId="1384" priority="183" operator="containsText" text="夏休">
      <formula>NOT(ISERROR(SEARCH("夏休",C87)))</formula>
    </cfRule>
  </conditionalFormatting>
  <conditionalFormatting sqref="C86:AD87">
    <cfRule type="containsText" dxfId="1383" priority="180" operator="containsText" text="中止">
      <formula>NOT(ISERROR(SEARCH("中止",C86)))</formula>
    </cfRule>
    <cfRule type="containsText" dxfId="1382" priority="181" operator="containsText" text="休日">
      <formula>NOT(ISERROR(SEARCH("休日",C86)))</formula>
    </cfRule>
  </conditionalFormatting>
  <conditionalFormatting sqref="C92:AD92">
    <cfRule type="containsText" dxfId="1381" priority="178" operator="containsText" text="正月">
      <formula>NOT(ISERROR(SEARCH("正月",C92)))</formula>
    </cfRule>
    <cfRule type="containsText" dxfId="1380" priority="179" operator="containsText" text="夏休">
      <formula>NOT(ISERROR(SEARCH("夏休",C92)))</formula>
    </cfRule>
  </conditionalFormatting>
  <conditionalFormatting sqref="C93:AD93">
    <cfRule type="containsText" dxfId="1379" priority="176" operator="containsText" text="正月">
      <formula>NOT(ISERROR(SEARCH("正月",C93)))</formula>
    </cfRule>
    <cfRule type="containsText" dxfId="1378" priority="177" operator="containsText" text="夏休">
      <formula>NOT(ISERROR(SEARCH("夏休",C93)))</formula>
    </cfRule>
  </conditionalFormatting>
  <conditionalFormatting sqref="C92:AD93">
    <cfRule type="containsText" dxfId="1377" priority="174" operator="containsText" text="中止">
      <formula>NOT(ISERROR(SEARCH("中止",C92)))</formula>
    </cfRule>
    <cfRule type="containsText" dxfId="1376" priority="175" operator="containsText" text="休日">
      <formula>NOT(ISERROR(SEARCH("休日",C92)))</formula>
    </cfRule>
  </conditionalFormatting>
  <conditionalFormatting sqref="C98:AD98">
    <cfRule type="containsText" dxfId="1375" priority="172" operator="containsText" text="正月">
      <formula>NOT(ISERROR(SEARCH("正月",C98)))</formula>
    </cfRule>
    <cfRule type="containsText" dxfId="1374" priority="173" operator="containsText" text="夏休">
      <formula>NOT(ISERROR(SEARCH("夏休",C98)))</formula>
    </cfRule>
  </conditionalFormatting>
  <conditionalFormatting sqref="C99:AD99">
    <cfRule type="containsText" dxfId="1373" priority="170" operator="containsText" text="正月">
      <formula>NOT(ISERROR(SEARCH("正月",C99)))</formula>
    </cfRule>
    <cfRule type="containsText" dxfId="1372" priority="171" operator="containsText" text="夏休">
      <formula>NOT(ISERROR(SEARCH("夏休",C99)))</formula>
    </cfRule>
  </conditionalFormatting>
  <conditionalFormatting sqref="C98:AD99">
    <cfRule type="containsText" dxfId="1371" priority="168" operator="containsText" text="中止">
      <formula>NOT(ISERROR(SEARCH("中止",C98)))</formula>
    </cfRule>
    <cfRule type="containsText" dxfId="1370" priority="169" operator="containsText" text="休日">
      <formula>NOT(ISERROR(SEARCH("休日",C98)))</formula>
    </cfRule>
  </conditionalFormatting>
  <conditionalFormatting sqref="C104:AD104">
    <cfRule type="containsText" dxfId="1369" priority="166" operator="containsText" text="正月">
      <formula>NOT(ISERROR(SEARCH("正月",C104)))</formula>
    </cfRule>
    <cfRule type="containsText" dxfId="1368" priority="167" operator="containsText" text="夏休">
      <formula>NOT(ISERROR(SEARCH("夏休",C104)))</formula>
    </cfRule>
  </conditionalFormatting>
  <conditionalFormatting sqref="C105:AD105">
    <cfRule type="containsText" dxfId="1367" priority="164" operator="containsText" text="正月">
      <formula>NOT(ISERROR(SEARCH("正月",C105)))</formula>
    </cfRule>
    <cfRule type="containsText" dxfId="1366" priority="165" operator="containsText" text="夏休">
      <formula>NOT(ISERROR(SEARCH("夏休",C105)))</formula>
    </cfRule>
  </conditionalFormatting>
  <conditionalFormatting sqref="C104:AD105">
    <cfRule type="containsText" dxfId="1365" priority="162" operator="containsText" text="中止">
      <formula>NOT(ISERROR(SEARCH("中止",C104)))</formula>
    </cfRule>
    <cfRule type="containsText" dxfId="1364" priority="163" operator="containsText" text="休日">
      <formula>NOT(ISERROR(SEARCH("休日",C104)))</formula>
    </cfRule>
  </conditionalFormatting>
  <conditionalFormatting sqref="C110:AD110">
    <cfRule type="containsText" dxfId="1363" priority="160" operator="containsText" text="正月">
      <formula>NOT(ISERROR(SEARCH("正月",C110)))</formula>
    </cfRule>
    <cfRule type="containsText" dxfId="1362" priority="161" operator="containsText" text="夏休">
      <formula>NOT(ISERROR(SEARCH("夏休",C110)))</formula>
    </cfRule>
  </conditionalFormatting>
  <conditionalFormatting sqref="C111:AD111">
    <cfRule type="containsText" dxfId="1361" priority="158" operator="containsText" text="正月">
      <formula>NOT(ISERROR(SEARCH("正月",C111)))</formula>
    </cfRule>
    <cfRule type="containsText" dxfId="1360" priority="159" operator="containsText" text="夏休">
      <formula>NOT(ISERROR(SEARCH("夏休",C111)))</formula>
    </cfRule>
  </conditionalFormatting>
  <conditionalFormatting sqref="C110:AD111">
    <cfRule type="containsText" dxfId="1359" priority="156" operator="containsText" text="中止">
      <formula>NOT(ISERROR(SEARCH("中止",C110)))</formula>
    </cfRule>
    <cfRule type="containsText" dxfId="1358" priority="157" operator="containsText" text="休日">
      <formula>NOT(ISERROR(SEARCH("休日",C110)))</formula>
    </cfRule>
  </conditionalFormatting>
  <conditionalFormatting sqref="C116:AD116">
    <cfRule type="containsText" dxfId="1357" priority="154" operator="containsText" text="正月">
      <formula>NOT(ISERROR(SEARCH("正月",C116)))</formula>
    </cfRule>
    <cfRule type="containsText" dxfId="1356" priority="155" operator="containsText" text="夏休">
      <formula>NOT(ISERROR(SEARCH("夏休",C116)))</formula>
    </cfRule>
  </conditionalFormatting>
  <conditionalFormatting sqref="C117:AD117">
    <cfRule type="containsText" dxfId="1355" priority="152" operator="containsText" text="正月">
      <formula>NOT(ISERROR(SEARCH("正月",C117)))</formula>
    </cfRule>
    <cfRule type="containsText" dxfId="1354" priority="153" operator="containsText" text="夏休">
      <formula>NOT(ISERROR(SEARCH("夏休",C117)))</formula>
    </cfRule>
  </conditionalFormatting>
  <conditionalFormatting sqref="C116:AD117">
    <cfRule type="containsText" dxfId="1353" priority="150" operator="containsText" text="中止">
      <formula>NOT(ISERROR(SEARCH("中止",C116)))</formula>
    </cfRule>
    <cfRule type="containsText" dxfId="1352" priority="151" operator="containsText" text="休日">
      <formula>NOT(ISERROR(SEARCH("休日",C116)))</formula>
    </cfRule>
  </conditionalFormatting>
  <conditionalFormatting sqref="C122:AD122">
    <cfRule type="containsText" dxfId="1351" priority="148" operator="containsText" text="正月">
      <formula>NOT(ISERROR(SEARCH("正月",C122)))</formula>
    </cfRule>
    <cfRule type="containsText" dxfId="1350" priority="149" operator="containsText" text="夏休">
      <formula>NOT(ISERROR(SEARCH("夏休",C122)))</formula>
    </cfRule>
  </conditionalFormatting>
  <conditionalFormatting sqref="C123:AD123">
    <cfRule type="containsText" dxfId="1349" priority="146" operator="containsText" text="正月">
      <formula>NOT(ISERROR(SEARCH("正月",C123)))</formula>
    </cfRule>
    <cfRule type="containsText" dxfId="1348" priority="147" operator="containsText" text="夏休">
      <formula>NOT(ISERROR(SEARCH("夏休",C123)))</formula>
    </cfRule>
  </conditionalFormatting>
  <conditionalFormatting sqref="C122:AD123">
    <cfRule type="containsText" dxfId="1347" priority="144" operator="containsText" text="中止">
      <formula>NOT(ISERROR(SEARCH("中止",C122)))</formula>
    </cfRule>
    <cfRule type="containsText" dxfId="1346" priority="145" operator="containsText" text="休日">
      <formula>NOT(ISERROR(SEARCH("休日",C122)))</formula>
    </cfRule>
  </conditionalFormatting>
  <conditionalFormatting sqref="C128:AD128">
    <cfRule type="containsText" dxfId="1345" priority="142" operator="containsText" text="正月">
      <formula>NOT(ISERROR(SEARCH("正月",C128)))</formula>
    </cfRule>
    <cfRule type="containsText" dxfId="1344" priority="143" operator="containsText" text="夏休">
      <formula>NOT(ISERROR(SEARCH("夏休",C128)))</formula>
    </cfRule>
  </conditionalFormatting>
  <conditionalFormatting sqref="C129:AD129">
    <cfRule type="containsText" dxfId="1343" priority="140" operator="containsText" text="正月">
      <formula>NOT(ISERROR(SEARCH("正月",C129)))</formula>
    </cfRule>
    <cfRule type="containsText" dxfId="1342" priority="141" operator="containsText" text="夏休">
      <formula>NOT(ISERROR(SEARCH("夏休",C129)))</formula>
    </cfRule>
  </conditionalFormatting>
  <conditionalFormatting sqref="C128:AD129">
    <cfRule type="containsText" dxfId="1341" priority="138" operator="containsText" text="中止">
      <formula>NOT(ISERROR(SEARCH("中止",C128)))</formula>
    </cfRule>
    <cfRule type="containsText" dxfId="1340" priority="139" operator="containsText" text="休日">
      <formula>NOT(ISERROR(SEARCH("休日",C128)))</formula>
    </cfRule>
  </conditionalFormatting>
  <conditionalFormatting sqref="C134:AD134">
    <cfRule type="containsText" dxfId="1339" priority="136" operator="containsText" text="正月">
      <formula>NOT(ISERROR(SEARCH("正月",C134)))</formula>
    </cfRule>
    <cfRule type="containsText" dxfId="1338" priority="137" operator="containsText" text="夏休">
      <formula>NOT(ISERROR(SEARCH("夏休",C134)))</formula>
    </cfRule>
  </conditionalFormatting>
  <conditionalFormatting sqref="C135:AD135">
    <cfRule type="containsText" dxfId="1337" priority="134" operator="containsText" text="正月">
      <formula>NOT(ISERROR(SEARCH("正月",C135)))</formula>
    </cfRule>
    <cfRule type="containsText" dxfId="1336" priority="135" operator="containsText" text="夏休">
      <formula>NOT(ISERROR(SEARCH("夏休",C135)))</formula>
    </cfRule>
  </conditionalFormatting>
  <conditionalFormatting sqref="C134:AD135">
    <cfRule type="containsText" dxfId="1335" priority="132" operator="containsText" text="中止">
      <formula>NOT(ISERROR(SEARCH("中止",C134)))</formula>
    </cfRule>
    <cfRule type="containsText" dxfId="1334" priority="133" operator="containsText" text="休日">
      <formula>NOT(ISERROR(SEARCH("休日",C134)))</formula>
    </cfRule>
  </conditionalFormatting>
  <conditionalFormatting sqref="AJ26:AJ27">
    <cfRule type="containsText" dxfId="1333" priority="131" operator="containsText" text="未達成">
      <formula>NOT(ISERROR(SEARCH("未達成",AJ26)))</formula>
    </cfRule>
  </conditionalFormatting>
  <conditionalFormatting sqref="AG26:AG27">
    <cfRule type="containsText" dxfId="1332" priority="130" operator="containsText" text="休暇不足">
      <formula>NOT(ISERROR(SEARCH("休暇不足",AG26)))</formula>
    </cfRule>
  </conditionalFormatting>
  <conditionalFormatting sqref="AJ32:AJ33">
    <cfRule type="containsText" dxfId="1331" priority="129" operator="containsText" text="未達成">
      <formula>NOT(ISERROR(SEARCH("未達成",AJ32)))</formula>
    </cfRule>
  </conditionalFormatting>
  <conditionalFormatting sqref="AG32:AG33">
    <cfRule type="containsText" dxfId="1330" priority="128" operator="containsText" text="休暇不足">
      <formula>NOT(ISERROR(SEARCH("休暇不足",AG32)))</formula>
    </cfRule>
  </conditionalFormatting>
  <conditionalFormatting sqref="AJ38:AJ39">
    <cfRule type="containsText" dxfId="1329" priority="127" operator="containsText" text="未達成">
      <formula>NOT(ISERROR(SEARCH("未達成",AJ38)))</formula>
    </cfRule>
  </conditionalFormatting>
  <conditionalFormatting sqref="AG38:AG39">
    <cfRule type="containsText" dxfId="1328" priority="126" operator="containsText" text="休暇不足">
      <formula>NOT(ISERROR(SEARCH("休暇不足",AG38)))</formula>
    </cfRule>
  </conditionalFormatting>
  <conditionalFormatting sqref="AJ44:AJ45">
    <cfRule type="containsText" dxfId="1327" priority="125" operator="containsText" text="未達成">
      <formula>NOT(ISERROR(SEARCH("未達成",AJ44)))</formula>
    </cfRule>
  </conditionalFormatting>
  <conditionalFormatting sqref="AG44:AG45">
    <cfRule type="containsText" dxfId="1326" priority="124" operator="containsText" text="休暇不足">
      <formula>NOT(ISERROR(SEARCH("休暇不足",AG44)))</formula>
    </cfRule>
  </conditionalFormatting>
  <conditionalFormatting sqref="AJ50:AJ51">
    <cfRule type="containsText" dxfId="1325" priority="123" operator="containsText" text="未達成">
      <formula>NOT(ISERROR(SEARCH("未達成",AJ50)))</formula>
    </cfRule>
  </conditionalFormatting>
  <conditionalFormatting sqref="AG50:AG51">
    <cfRule type="containsText" dxfId="1324" priority="122" operator="containsText" text="休暇不足">
      <formula>NOT(ISERROR(SEARCH("休暇不足",AG50)))</formula>
    </cfRule>
  </conditionalFormatting>
  <conditionalFormatting sqref="AJ56:AJ57">
    <cfRule type="containsText" dxfId="1323" priority="121" operator="containsText" text="未達成">
      <formula>NOT(ISERROR(SEARCH("未達成",AJ56)))</formula>
    </cfRule>
  </conditionalFormatting>
  <conditionalFormatting sqref="AG56:AG57">
    <cfRule type="containsText" dxfId="1322" priority="120" operator="containsText" text="休暇不足">
      <formula>NOT(ISERROR(SEARCH("休暇不足",AG56)))</formula>
    </cfRule>
  </conditionalFormatting>
  <conditionalFormatting sqref="AJ62:AJ63">
    <cfRule type="containsText" dxfId="1321" priority="119" operator="containsText" text="未達成">
      <formula>NOT(ISERROR(SEARCH("未達成",AJ62)))</formula>
    </cfRule>
  </conditionalFormatting>
  <conditionalFormatting sqref="AG62:AG63">
    <cfRule type="containsText" dxfId="1320" priority="118" operator="containsText" text="休暇不足">
      <formula>NOT(ISERROR(SEARCH("休暇不足",AG62)))</formula>
    </cfRule>
  </conditionalFormatting>
  <conditionalFormatting sqref="AJ68:AJ69">
    <cfRule type="containsText" dxfId="1319" priority="117" operator="containsText" text="未達成">
      <formula>NOT(ISERROR(SEARCH("未達成",AJ68)))</formula>
    </cfRule>
  </conditionalFormatting>
  <conditionalFormatting sqref="AG68:AG69">
    <cfRule type="containsText" dxfId="1318" priority="116" operator="containsText" text="休暇不足">
      <formula>NOT(ISERROR(SEARCH("休暇不足",AG68)))</formula>
    </cfRule>
  </conditionalFormatting>
  <conditionalFormatting sqref="AJ74:AJ75">
    <cfRule type="containsText" dxfId="1317" priority="115" operator="containsText" text="未達成">
      <formula>NOT(ISERROR(SEARCH("未達成",AJ74)))</formula>
    </cfRule>
  </conditionalFormatting>
  <conditionalFormatting sqref="AG74:AG75">
    <cfRule type="containsText" dxfId="1316" priority="114" operator="containsText" text="休暇不足">
      <formula>NOT(ISERROR(SEARCH("休暇不足",AG74)))</formula>
    </cfRule>
  </conditionalFormatting>
  <conditionalFormatting sqref="AJ80:AJ81">
    <cfRule type="containsText" dxfId="1315" priority="113" operator="containsText" text="未達成">
      <formula>NOT(ISERROR(SEARCH("未達成",AJ80)))</formula>
    </cfRule>
  </conditionalFormatting>
  <conditionalFormatting sqref="AG80:AG81">
    <cfRule type="containsText" dxfId="1314" priority="112" operator="containsText" text="休暇不足">
      <formula>NOT(ISERROR(SEARCH("休暇不足",AG80)))</formula>
    </cfRule>
  </conditionalFormatting>
  <conditionalFormatting sqref="AJ86:AJ87">
    <cfRule type="containsText" dxfId="1313" priority="111" operator="containsText" text="未達成">
      <formula>NOT(ISERROR(SEARCH("未達成",AJ86)))</formula>
    </cfRule>
  </conditionalFormatting>
  <conditionalFormatting sqref="AG86:AG87">
    <cfRule type="containsText" dxfId="1312" priority="110" operator="containsText" text="休暇不足">
      <formula>NOT(ISERROR(SEARCH("休暇不足",AG86)))</formula>
    </cfRule>
  </conditionalFormatting>
  <conditionalFormatting sqref="AJ92:AJ93">
    <cfRule type="containsText" dxfId="1311" priority="109" operator="containsText" text="未達成">
      <formula>NOT(ISERROR(SEARCH("未達成",AJ92)))</formula>
    </cfRule>
  </conditionalFormatting>
  <conditionalFormatting sqref="AG92:AG93">
    <cfRule type="containsText" dxfId="1310" priority="108" operator="containsText" text="休暇不足">
      <formula>NOT(ISERROR(SEARCH("休暇不足",AG92)))</formula>
    </cfRule>
  </conditionalFormatting>
  <conditionalFormatting sqref="AJ98:AJ99">
    <cfRule type="containsText" dxfId="1309" priority="107" operator="containsText" text="未達成">
      <formula>NOT(ISERROR(SEARCH("未達成",AJ98)))</formula>
    </cfRule>
  </conditionalFormatting>
  <conditionalFormatting sqref="AG98:AG99">
    <cfRule type="containsText" dxfId="1308" priority="106" operator="containsText" text="休暇不足">
      <formula>NOT(ISERROR(SEARCH("休暇不足",AG98)))</formula>
    </cfRule>
  </conditionalFormatting>
  <conditionalFormatting sqref="AJ104:AJ105">
    <cfRule type="containsText" dxfId="1307" priority="105" operator="containsText" text="未達成">
      <formula>NOT(ISERROR(SEARCH("未達成",AJ104)))</formula>
    </cfRule>
  </conditionalFormatting>
  <conditionalFormatting sqref="AG104:AG105">
    <cfRule type="containsText" dxfId="1306" priority="104" operator="containsText" text="休暇不足">
      <formula>NOT(ISERROR(SEARCH("休暇不足",AG104)))</formula>
    </cfRule>
  </conditionalFormatting>
  <conditionalFormatting sqref="AJ110:AJ111">
    <cfRule type="containsText" dxfId="1305" priority="103" operator="containsText" text="未達成">
      <formula>NOT(ISERROR(SEARCH("未達成",AJ110)))</formula>
    </cfRule>
  </conditionalFormatting>
  <conditionalFormatting sqref="AG110:AG111">
    <cfRule type="containsText" dxfId="1304" priority="102" operator="containsText" text="休暇不足">
      <formula>NOT(ISERROR(SEARCH("休暇不足",AG110)))</formula>
    </cfRule>
  </conditionalFormatting>
  <conditionalFormatting sqref="AJ116:AJ117">
    <cfRule type="containsText" dxfId="1303" priority="101" operator="containsText" text="未達成">
      <formula>NOT(ISERROR(SEARCH("未達成",AJ116)))</formula>
    </cfRule>
  </conditionalFormatting>
  <conditionalFormatting sqref="AG116:AG117">
    <cfRule type="containsText" dxfId="1302" priority="100" operator="containsText" text="休暇不足">
      <formula>NOT(ISERROR(SEARCH("休暇不足",AG116)))</formula>
    </cfRule>
  </conditionalFormatting>
  <conditionalFormatting sqref="AJ122:AJ123">
    <cfRule type="containsText" dxfId="1301" priority="99" operator="containsText" text="未達成">
      <formula>NOT(ISERROR(SEARCH("未達成",AJ122)))</formula>
    </cfRule>
  </conditionalFormatting>
  <conditionalFormatting sqref="AG122:AG123">
    <cfRule type="containsText" dxfId="1300" priority="98" operator="containsText" text="休暇不足">
      <formula>NOT(ISERROR(SEARCH("休暇不足",AG122)))</formula>
    </cfRule>
  </conditionalFormatting>
  <conditionalFormatting sqref="AJ128:AJ129">
    <cfRule type="containsText" dxfId="1299" priority="97" operator="containsText" text="未達成">
      <formula>NOT(ISERROR(SEARCH("未達成",AJ128)))</formula>
    </cfRule>
  </conditionalFormatting>
  <conditionalFormatting sqref="AG128:AG129">
    <cfRule type="containsText" dxfId="1298" priority="96" operator="containsText" text="休暇不足">
      <formula>NOT(ISERROR(SEARCH("休暇不足",AG128)))</formula>
    </cfRule>
  </conditionalFormatting>
  <conditionalFormatting sqref="AJ134:AJ135">
    <cfRule type="containsText" dxfId="1297" priority="95" operator="containsText" text="未達成">
      <formula>NOT(ISERROR(SEARCH("未達成",AJ134)))</formula>
    </cfRule>
  </conditionalFormatting>
  <conditionalFormatting sqref="AG134:AG135">
    <cfRule type="containsText" dxfId="1296" priority="94" operator="containsText" text="休暇不足">
      <formula>NOT(ISERROR(SEARCH("休暇不足",AG134)))</formula>
    </cfRule>
  </conditionalFormatting>
  <conditionalFormatting sqref="AH9 AH11">
    <cfRule type="containsText" dxfId="1295" priority="92" operator="containsText" text="未達成">
      <formula>NOT(ISERROR(SEARCH("未達成",AH9)))</formula>
    </cfRule>
    <cfRule type="containsText" dxfId="1294" priority="93" operator="containsText" text="達成">
      <formula>NOT(ISERROR(SEARCH("達成",AH9)))</formula>
    </cfRule>
  </conditionalFormatting>
  <conditionalFormatting sqref="V27:W27">
    <cfRule type="containsText" dxfId="1293" priority="70" operator="containsText" text="正月">
      <formula>NOT(ISERROR(SEARCH("正月",V27)))</formula>
    </cfRule>
    <cfRule type="containsText" dxfId="1292" priority="71" operator="containsText" text="夏休">
      <formula>NOT(ISERROR(SEARCH("夏休",V27)))</formula>
    </cfRule>
  </conditionalFormatting>
  <conditionalFormatting sqref="V27:W27">
    <cfRule type="containsText" dxfId="1291" priority="68" operator="containsText" text="中止">
      <formula>NOT(ISERROR(SEARCH("中止",V27)))</formula>
    </cfRule>
    <cfRule type="containsText" dxfId="1290" priority="69" operator="containsText" text="休">
      <formula>NOT(ISERROR(SEARCH("休",V27)))</formula>
    </cfRule>
  </conditionalFormatting>
  <conditionalFormatting sqref="AD26">
    <cfRule type="containsText" dxfId="1289" priority="66" operator="containsText" text="正月">
      <formula>NOT(ISERROR(SEARCH("正月",AD26)))</formula>
    </cfRule>
    <cfRule type="containsText" dxfId="1288" priority="67" operator="containsText" text="夏休">
      <formula>NOT(ISERROR(SEARCH("夏休",AD26)))</formula>
    </cfRule>
  </conditionalFormatting>
  <conditionalFormatting sqref="AC27:AD27">
    <cfRule type="containsText" dxfId="1287" priority="64" operator="containsText" text="正月">
      <formula>NOT(ISERROR(SEARCH("正月",AC27)))</formula>
    </cfRule>
    <cfRule type="containsText" dxfId="1286" priority="65" operator="containsText" text="夏休">
      <formula>NOT(ISERROR(SEARCH("夏休",AC27)))</formula>
    </cfRule>
  </conditionalFormatting>
  <conditionalFormatting sqref="AC27:AD27 AD26">
    <cfRule type="containsText" dxfId="1285" priority="62" operator="containsText" text="中止">
      <formula>NOT(ISERROR(SEARCH("中止",AC26)))</formula>
    </cfRule>
    <cfRule type="containsText" dxfId="1284" priority="63" operator="containsText" text="休">
      <formula>NOT(ISERROR(SEARCH("休",AC26)))</formula>
    </cfRule>
  </conditionalFormatting>
  <conditionalFormatting sqref="H32:I32">
    <cfRule type="containsText" dxfId="1283" priority="60" operator="containsText" text="正月">
      <formula>NOT(ISERROR(SEARCH("正月",H32)))</formula>
    </cfRule>
    <cfRule type="containsText" dxfId="1282" priority="61" operator="containsText" text="夏休">
      <formula>NOT(ISERROR(SEARCH("夏休",H32)))</formula>
    </cfRule>
  </conditionalFormatting>
  <conditionalFormatting sqref="H33:I33">
    <cfRule type="containsText" dxfId="1281" priority="58" operator="containsText" text="正月">
      <formula>NOT(ISERROR(SEARCH("正月",H33)))</formula>
    </cfRule>
    <cfRule type="containsText" dxfId="1280" priority="59" operator="containsText" text="夏休">
      <formula>NOT(ISERROR(SEARCH("夏休",H33)))</formula>
    </cfRule>
  </conditionalFormatting>
  <conditionalFormatting sqref="H32:I33">
    <cfRule type="containsText" dxfId="1279" priority="56" operator="containsText" text="中止">
      <formula>NOT(ISERROR(SEARCH("中止",H32)))</formula>
    </cfRule>
    <cfRule type="containsText" dxfId="1278" priority="57" operator="containsText" text="休">
      <formula>NOT(ISERROR(SEARCH("休",H32)))</formula>
    </cfRule>
  </conditionalFormatting>
  <conditionalFormatting sqref="O32:P32">
    <cfRule type="containsText" dxfId="1277" priority="54" operator="containsText" text="正月">
      <formula>NOT(ISERROR(SEARCH("正月",O32)))</formula>
    </cfRule>
    <cfRule type="containsText" dxfId="1276" priority="55" operator="containsText" text="夏休">
      <formula>NOT(ISERROR(SEARCH("夏休",O32)))</formula>
    </cfRule>
  </conditionalFormatting>
  <conditionalFormatting sqref="O33:P33">
    <cfRule type="containsText" dxfId="1275" priority="52" operator="containsText" text="正月">
      <formula>NOT(ISERROR(SEARCH("正月",O33)))</formula>
    </cfRule>
    <cfRule type="containsText" dxfId="1274" priority="53" operator="containsText" text="夏休">
      <formula>NOT(ISERROR(SEARCH("夏休",O33)))</formula>
    </cfRule>
  </conditionalFormatting>
  <conditionalFormatting sqref="O32:P33">
    <cfRule type="containsText" dxfId="1273" priority="50" operator="containsText" text="中止">
      <formula>NOT(ISERROR(SEARCH("中止",O32)))</formula>
    </cfRule>
    <cfRule type="containsText" dxfId="1272" priority="51" operator="containsText" text="休">
      <formula>NOT(ISERROR(SEARCH("休",O32)))</formula>
    </cfRule>
  </conditionalFormatting>
  <conditionalFormatting sqref="V32">
    <cfRule type="containsText" dxfId="1271" priority="48" operator="containsText" text="正月">
      <formula>NOT(ISERROR(SEARCH("正月",V32)))</formula>
    </cfRule>
    <cfRule type="containsText" dxfId="1270" priority="49" operator="containsText" text="夏休">
      <formula>NOT(ISERROR(SEARCH("夏休",V32)))</formula>
    </cfRule>
  </conditionalFormatting>
  <conditionalFormatting sqref="V33">
    <cfRule type="containsText" dxfId="1269" priority="46" operator="containsText" text="正月">
      <formula>NOT(ISERROR(SEARCH("正月",V33)))</formula>
    </cfRule>
    <cfRule type="containsText" dxfId="1268" priority="47" operator="containsText" text="夏休">
      <formula>NOT(ISERROR(SEARCH("夏休",V33)))</formula>
    </cfRule>
  </conditionalFormatting>
  <conditionalFormatting sqref="V32:V33">
    <cfRule type="containsText" dxfId="1267" priority="44" operator="containsText" text="中止">
      <formula>NOT(ISERROR(SEARCH("中止",V32)))</formula>
    </cfRule>
    <cfRule type="containsText" dxfId="1266" priority="45" operator="containsText" text="休">
      <formula>NOT(ISERROR(SEARCH("休",V32)))</formula>
    </cfRule>
  </conditionalFormatting>
  <conditionalFormatting sqref="W32:X32">
    <cfRule type="containsText" dxfId="1265" priority="42" operator="containsText" text="正月">
      <formula>NOT(ISERROR(SEARCH("正月",W32)))</formula>
    </cfRule>
    <cfRule type="containsText" dxfId="1264" priority="43" operator="containsText" text="夏休">
      <formula>NOT(ISERROR(SEARCH("夏休",W32)))</formula>
    </cfRule>
  </conditionalFormatting>
  <conditionalFormatting sqref="W33:X33">
    <cfRule type="containsText" dxfId="1263" priority="40" operator="containsText" text="正月">
      <formula>NOT(ISERROR(SEARCH("正月",W33)))</formula>
    </cfRule>
    <cfRule type="containsText" dxfId="1262" priority="41" operator="containsText" text="夏休">
      <formula>NOT(ISERROR(SEARCH("夏休",W33)))</formula>
    </cfRule>
  </conditionalFormatting>
  <conditionalFormatting sqref="W32:X33">
    <cfRule type="containsText" dxfId="1261" priority="38" operator="containsText" text="中止">
      <formula>NOT(ISERROR(SEARCH("中止",W32)))</formula>
    </cfRule>
    <cfRule type="containsText" dxfId="1260" priority="39" operator="containsText" text="休">
      <formula>NOT(ISERROR(SEARCH("休",W32)))</formula>
    </cfRule>
  </conditionalFormatting>
  <conditionalFormatting sqref="AC32:AD32">
    <cfRule type="containsText" dxfId="1259" priority="36" operator="containsText" text="正月">
      <formula>NOT(ISERROR(SEARCH("正月",AC32)))</formula>
    </cfRule>
    <cfRule type="containsText" dxfId="1258" priority="37" operator="containsText" text="夏休">
      <formula>NOT(ISERROR(SEARCH("夏休",AC32)))</formula>
    </cfRule>
  </conditionalFormatting>
  <conditionalFormatting sqref="AC33:AD33">
    <cfRule type="containsText" dxfId="1257" priority="34" operator="containsText" text="正月">
      <formula>NOT(ISERROR(SEARCH("正月",AC33)))</formula>
    </cfRule>
    <cfRule type="containsText" dxfId="1256" priority="35" operator="containsText" text="夏休">
      <formula>NOT(ISERROR(SEARCH("夏休",AC33)))</formula>
    </cfRule>
  </conditionalFormatting>
  <conditionalFormatting sqref="AC32:AD33">
    <cfRule type="containsText" dxfId="1255" priority="32" operator="containsText" text="中止">
      <formula>NOT(ISERROR(SEARCH("中止",AC32)))</formula>
    </cfRule>
    <cfRule type="containsText" dxfId="1254" priority="33" operator="containsText" text="休">
      <formula>NOT(ISERROR(SEARCH("休",AC32)))</formula>
    </cfRule>
  </conditionalFormatting>
  <conditionalFormatting sqref="H38:I38">
    <cfRule type="containsText" dxfId="1253" priority="30" operator="containsText" text="正月">
      <formula>NOT(ISERROR(SEARCH("正月",H38)))</formula>
    </cfRule>
    <cfRule type="containsText" dxfId="1252" priority="31" operator="containsText" text="夏休">
      <formula>NOT(ISERROR(SEARCH("夏休",H38)))</formula>
    </cfRule>
  </conditionalFormatting>
  <conditionalFormatting sqref="H39:I39">
    <cfRule type="containsText" dxfId="1251" priority="28" operator="containsText" text="正月">
      <formula>NOT(ISERROR(SEARCH("正月",H39)))</formula>
    </cfRule>
    <cfRule type="containsText" dxfId="1250" priority="29" operator="containsText" text="夏休">
      <formula>NOT(ISERROR(SEARCH("夏休",H39)))</formula>
    </cfRule>
  </conditionalFormatting>
  <conditionalFormatting sqref="H38:I39">
    <cfRule type="containsText" dxfId="1249" priority="26" operator="containsText" text="中止">
      <formula>NOT(ISERROR(SEARCH("中止",H38)))</formula>
    </cfRule>
    <cfRule type="containsText" dxfId="1248" priority="27" operator="containsText" text="休">
      <formula>NOT(ISERROR(SEARCH("休",H38)))</formula>
    </cfRule>
  </conditionalFormatting>
  <conditionalFormatting sqref="O38:P38">
    <cfRule type="containsText" dxfId="1247" priority="24" operator="containsText" text="正月">
      <formula>NOT(ISERROR(SEARCH("正月",O38)))</formula>
    </cfRule>
    <cfRule type="containsText" dxfId="1246" priority="25" operator="containsText" text="夏休">
      <formula>NOT(ISERROR(SEARCH("夏休",O38)))</formula>
    </cfRule>
  </conditionalFormatting>
  <conditionalFormatting sqref="O39:P39">
    <cfRule type="containsText" dxfId="1245" priority="22" operator="containsText" text="正月">
      <formula>NOT(ISERROR(SEARCH("正月",O39)))</formula>
    </cfRule>
    <cfRule type="containsText" dxfId="1244" priority="23" operator="containsText" text="夏休">
      <formula>NOT(ISERROR(SEARCH("夏休",O39)))</formula>
    </cfRule>
  </conditionalFormatting>
  <conditionalFormatting sqref="O38:P39">
    <cfRule type="containsText" dxfId="1243" priority="20" operator="containsText" text="中止">
      <formula>NOT(ISERROR(SEARCH("中止",O38)))</formula>
    </cfRule>
    <cfRule type="containsText" dxfId="1242" priority="21" operator="containsText" text="休">
      <formula>NOT(ISERROR(SEARCH("休",O38)))</formula>
    </cfRule>
  </conditionalFormatting>
  <conditionalFormatting sqref="C32:G32">
    <cfRule type="containsText" dxfId="1241" priority="18" operator="containsText" text="正月">
      <formula>NOT(ISERROR(SEARCH("正月",C32)))</formula>
    </cfRule>
    <cfRule type="containsText" dxfId="1240" priority="19" operator="containsText" text="夏休">
      <formula>NOT(ISERROR(SEARCH("夏休",C32)))</formula>
    </cfRule>
  </conditionalFormatting>
  <conditionalFormatting sqref="C33:G33">
    <cfRule type="containsText" dxfId="1239" priority="16" operator="containsText" text="正月">
      <formula>NOT(ISERROR(SEARCH("正月",C33)))</formula>
    </cfRule>
    <cfRule type="containsText" dxfId="1238" priority="17" operator="containsText" text="夏休">
      <formula>NOT(ISERROR(SEARCH("夏休",C33)))</formula>
    </cfRule>
  </conditionalFormatting>
  <conditionalFormatting sqref="C32:G33">
    <cfRule type="containsText" dxfId="1237" priority="14" operator="containsText" text="中止">
      <formula>NOT(ISERROR(SEARCH("中止",C32)))</formula>
    </cfRule>
    <cfRule type="containsText" dxfId="1236" priority="15" operator="containsText" text="休日">
      <formula>NOT(ISERROR(SEARCH("休日",C32)))</formula>
    </cfRule>
  </conditionalFormatting>
  <conditionalFormatting sqref="AE9:AG12">
    <cfRule type="expression" dxfId="1235" priority="10">
      <formula>AND($AG$20="対象外",COUNTIF(AG20:AG135,"クリア")&lt;1)</formula>
    </cfRule>
    <cfRule type="expression" dxfId="1234" priority="13">
      <formula>$AE$21=0</formula>
    </cfRule>
  </conditionalFormatting>
  <conditionalFormatting sqref="AH9:AJ12">
    <cfRule type="expression" dxfId="1233" priority="11">
      <formula>AND($AJ$20="対象外",COUNTIF(AJ20:AJ135,"達成")&lt;1)</formula>
    </cfRule>
    <cfRule type="expression" dxfId="1232" priority="12">
      <formula>$AH$21=0</formula>
    </cfRule>
  </conditionalFormatting>
  <conditionalFormatting sqref="AE11:AG12">
    <cfRule type="expression" dxfId="1231" priority="5">
      <formula>AND(COUNTA(C20:AD20)&gt;=7,$AG$20="対象外")</formula>
    </cfRule>
    <cfRule type="expression" dxfId="1230" priority="6">
      <formula>AND(COUNTA(C20:AD20)&gt;=7,$AG$20="休暇不足")</formula>
    </cfRule>
  </conditionalFormatting>
  <conditionalFormatting sqref="AH11:AJ12">
    <cfRule type="expression" dxfId="1229" priority="3">
      <formula>AND(COUNTA(C21:AD21)&gt;=7,$AJ$20="未達成")</formula>
    </cfRule>
    <cfRule type="expression" dxfId="1228" priority="4">
      <formula>AND(COUNTA(C21:AD21)&gt;=7,$AJ$20="対象外")</formula>
    </cfRule>
  </conditionalFormatting>
  <conditionalFormatting sqref="C21:AD21">
    <cfRule type="containsText" dxfId="1227" priority="1" operator="containsText" text="正月">
      <formula>NOT(ISERROR(SEARCH("正月",C21)))</formula>
    </cfRule>
    <cfRule type="containsText" dxfId="1226" priority="2" operator="containsText" text="夏休">
      <formula>NOT(ISERROR(SEARCH("夏休",C21)))</formula>
    </cfRule>
  </conditionalFormatting>
  <dataValidations disablePrompts="1"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1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A7" sqref="BA7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9" style="20" hidden="1" customWidth="1"/>
    <col min="44" max="50" width="9" style="21" hidden="1" customWidth="1"/>
    <col min="51" max="16384" width="9" style="21"/>
  </cols>
  <sheetData>
    <row r="1" spans="1:43" ht="34.5" customHeight="1" x14ac:dyDescent="0.4">
      <c r="A1" s="359" t="s">
        <v>140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56" t="s">
        <v>132</v>
      </c>
      <c r="AJ1" s="357"/>
      <c r="AK1" s="358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15"/>
      <c r="AE2" s="215"/>
      <c r="AF2" s="215"/>
      <c r="AG2" s="215"/>
      <c r="AH2" s="215"/>
      <c r="AI2" s="215"/>
      <c r="AJ2" s="215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301" t="s">
        <v>135</v>
      </c>
      <c r="D4" s="301"/>
      <c r="E4" s="301"/>
      <c r="F4" s="301"/>
      <c r="G4" s="301"/>
      <c r="H4" s="302">
        <v>45383</v>
      </c>
      <c r="I4" s="302"/>
      <c r="J4" s="302"/>
      <c r="K4" s="302"/>
      <c r="L4" s="298"/>
      <c r="M4" s="301" t="s">
        <v>136</v>
      </c>
      <c r="N4" s="301"/>
      <c r="O4" s="301"/>
      <c r="P4" s="301"/>
      <c r="Q4" s="301"/>
      <c r="R4" s="302">
        <v>45717</v>
      </c>
      <c r="S4" s="302"/>
      <c r="T4" s="302"/>
      <c r="U4" s="302"/>
      <c r="V4" s="302"/>
      <c r="W4" s="156"/>
      <c r="X4" s="62"/>
      <c r="AL4" s="21"/>
      <c r="AM4" s="21"/>
    </row>
    <row r="5" spans="1:43" ht="29.25" customHeight="1" x14ac:dyDescent="0.4">
      <c r="C5" s="301"/>
      <c r="D5" s="301"/>
      <c r="E5" s="301"/>
      <c r="F5" s="301"/>
      <c r="G5" s="301"/>
      <c r="H5" s="302"/>
      <c r="I5" s="302"/>
      <c r="J5" s="302"/>
      <c r="K5" s="302"/>
      <c r="L5" s="298"/>
      <c r="M5" s="301"/>
      <c r="N5" s="301"/>
      <c r="O5" s="301"/>
      <c r="P5" s="301"/>
      <c r="Q5" s="301"/>
      <c r="R5" s="302"/>
      <c r="S5" s="302"/>
      <c r="T5" s="302"/>
      <c r="U5" s="302"/>
      <c r="V5" s="302"/>
      <c r="W5" s="157"/>
      <c r="X5" s="62"/>
      <c r="AA5" s="412" t="s">
        <v>133</v>
      </c>
      <c r="AB5" s="412"/>
      <c r="AC5" s="412"/>
      <c r="AD5" s="412"/>
      <c r="AE5" s="412"/>
      <c r="AL5" s="21"/>
      <c r="AM5" s="21"/>
    </row>
    <row r="6" spans="1:43" ht="3" customHeight="1" thickBot="1" x14ac:dyDescent="0.4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06" t="s">
        <v>115</v>
      </c>
      <c r="AB7" s="407"/>
      <c r="AC7" s="407"/>
      <c r="AD7" s="407"/>
      <c r="AE7" s="408"/>
      <c r="AF7" s="382" t="s">
        <v>4</v>
      </c>
      <c r="AG7" s="383"/>
      <c r="AH7" s="384"/>
      <c r="AI7" s="376" t="s">
        <v>5</v>
      </c>
      <c r="AJ7" s="377"/>
      <c r="AK7" s="378"/>
      <c r="AL7" s="21"/>
      <c r="AM7" s="21"/>
      <c r="AQ7" s="21"/>
    </row>
    <row r="8" spans="1:43" ht="15.75" customHeight="1" x14ac:dyDescent="0.4">
      <c r="A8" s="24"/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09"/>
      <c r="AB8" s="410"/>
      <c r="AC8" s="410"/>
      <c r="AD8" s="410"/>
      <c r="AE8" s="411"/>
      <c r="AF8" s="385"/>
      <c r="AG8" s="386"/>
      <c r="AH8" s="387"/>
      <c r="AI8" s="379"/>
      <c r="AJ8" s="380"/>
      <c r="AK8" s="381"/>
      <c r="AL8" s="21"/>
      <c r="AM8" s="21"/>
      <c r="AQ8" s="21"/>
    </row>
    <row r="9" spans="1:43" ht="15.75" customHeight="1" x14ac:dyDescent="0.4">
      <c r="A9" s="298"/>
      <c r="B9" s="277" t="s">
        <v>87</v>
      </c>
      <c r="C9" s="284" t="s">
        <v>15</v>
      </c>
      <c r="D9" s="287" t="s">
        <v>61</v>
      </c>
      <c r="E9" s="28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98"/>
      <c r="X9" s="99"/>
      <c r="AA9" s="400" t="s">
        <v>118</v>
      </c>
      <c r="AB9" s="401"/>
      <c r="AC9" s="401"/>
      <c r="AD9" s="401"/>
      <c r="AE9" s="402"/>
      <c r="AF9" s="388" t="str">
        <f ca="1">IF(AF21+AF23+AF25+AF27+AF29+AF31&gt;=0,IF(COUNTIF(AH20:AH335,"休暇不足")&gt;=1,"休暇不足",IF(COUNTIF(AH20:AH335,"クリア")=0,"","クリア")),0)</f>
        <v/>
      </c>
      <c r="AG9" s="389"/>
      <c r="AH9" s="390"/>
      <c r="AI9" s="391" t="str">
        <f ca="1">IF(AI21+AI23+AI25+AI27+AI29+AI31&gt;=0,IF(COUNTIF(AK20:AK335,"未達成")&gt;=1,"未達成",IF(COUNTIF(AK20:AK335,"達成")=0,"","達成")),0)</f>
        <v/>
      </c>
      <c r="AJ9" s="392"/>
      <c r="AK9" s="393"/>
      <c r="AL9" s="21"/>
      <c r="AM9" s="21"/>
      <c r="AQ9" s="21"/>
    </row>
    <row r="10" spans="1:43" ht="15.75" customHeight="1" x14ac:dyDescent="0.4">
      <c r="A10" s="298"/>
      <c r="B10" s="278"/>
      <c r="C10" s="285"/>
      <c r="D10" s="289"/>
      <c r="E10" s="29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98"/>
      <c r="X10" s="99"/>
      <c r="Y10" s="99"/>
      <c r="AA10" s="400"/>
      <c r="AB10" s="401"/>
      <c r="AC10" s="401"/>
      <c r="AD10" s="401"/>
      <c r="AE10" s="402"/>
      <c r="AF10" s="388"/>
      <c r="AG10" s="389"/>
      <c r="AH10" s="390"/>
      <c r="AI10" s="391"/>
      <c r="AJ10" s="392"/>
      <c r="AK10" s="393"/>
      <c r="AL10" s="21"/>
      <c r="AM10" s="21"/>
      <c r="AQ10" s="21"/>
    </row>
    <row r="11" spans="1:43" ht="15.75" customHeight="1" x14ac:dyDescent="0.3">
      <c r="A11" s="298"/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298"/>
      <c r="X11" s="99"/>
      <c r="Y11" s="99"/>
      <c r="AA11" s="400" t="s">
        <v>119</v>
      </c>
      <c r="AB11" s="401"/>
      <c r="AC11" s="401"/>
      <c r="AD11" s="401"/>
      <c r="AE11" s="402"/>
      <c r="AF11" s="388">
        <f ca="1"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89"/>
      <c r="AH11" s="390"/>
      <c r="AI11" s="391">
        <f ca="1"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92"/>
      <c r="AK11" s="393"/>
      <c r="AL11" s="21"/>
      <c r="AM11" s="21"/>
      <c r="AQ11" s="21"/>
    </row>
    <row r="12" spans="1:43" ht="15.75" customHeight="1" thickBot="1" x14ac:dyDescent="0.45">
      <c r="A12" s="298"/>
      <c r="B12" s="283"/>
      <c r="C12" s="286"/>
      <c r="D12" s="291"/>
      <c r="E12" s="292"/>
      <c r="F12" s="294"/>
      <c r="G12" s="286"/>
      <c r="H12" s="170" t="s">
        <v>96</v>
      </c>
      <c r="I12" s="119"/>
      <c r="J12" s="119"/>
      <c r="K12" s="119"/>
      <c r="L12" s="119"/>
      <c r="M12" s="119"/>
      <c r="N12" s="120"/>
      <c r="W12" s="298"/>
      <c r="X12" s="24"/>
      <c r="Y12" s="24"/>
      <c r="Z12" s="168"/>
      <c r="AA12" s="403"/>
      <c r="AB12" s="404"/>
      <c r="AC12" s="404"/>
      <c r="AD12" s="404"/>
      <c r="AE12" s="405"/>
      <c r="AF12" s="397"/>
      <c r="AG12" s="398"/>
      <c r="AH12" s="399"/>
      <c r="AI12" s="394"/>
      <c r="AJ12" s="395"/>
      <c r="AK12" s="396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218"/>
      <c r="B14" s="420"/>
      <c r="C14" s="219"/>
      <c r="D14" s="216" t="s">
        <v>7</v>
      </c>
      <c r="E14" s="216"/>
      <c r="F14" s="216"/>
      <c r="G14" s="216"/>
      <c r="H14" s="216"/>
      <c r="I14" s="216"/>
      <c r="J14" s="216"/>
      <c r="K14" s="216" t="s">
        <v>8</v>
      </c>
      <c r="L14" s="216"/>
      <c r="M14" s="216"/>
      <c r="N14" s="216"/>
      <c r="O14" s="216"/>
      <c r="P14" s="216"/>
      <c r="Q14" s="216"/>
      <c r="R14" s="216" t="s">
        <v>9</v>
      </c>
      <c r="S14" s="216"/>
      <c r="T14" s="216"/>
      <c r="U14" s="216"/>
      <c r="V14" s="216"/>
      <c r="W14" s="216"/>
      <c r="X14" s="216"/>
      <c r="Y14" s="216" t="s">
        <v>10</v>
      </c>
      <c r="Z14" s="216"/>
      <c r="AA14" s="216"/>
      <c r="AB14" s="216"/>
      <c r="AC14" s="216"/>
      <c r="AD14" s="216"/>
      <c r="AE14" s="217"/>
      <c r="AF14" s="199" t="s">
        <v>4</v>
      </c>
      <c r="AG14" s="200"/>
      <c r="AH14" s="201"/>
      <c r="AI14" s="206" t="s">
        <v>5</v>
      </c>
      <c r="AJ14" s="206"/>
      <c r="AK14" s="207"/>
    </row>
    <row r="15" spans="1:43" ht="29.25" customHeight="1" thickBot="1" x14ac:dyDescent="0.45">
      <c r="A15" s="220"/>
      <c r="B15" s="421"/>
      <c r="C15" s="221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02"/>
      <c r="AG15" s="203"/>
      <c r="AH15" s="204"/>
      <c r="AI15" s="209"/>
      <c r="AJ15" s="209"/>
      <c r="AK15" s="210"/>
      <c r="AN15" s="187">
        <f>R4+1</f>
        <v>45718</v>
      </c>
      <c r="AO15" s="188"/>
      <c r="AP15" s="25"/>
      <c r="AQ15" s="26"/>
    </row>
    <row r="16" spans="1:43" ht="27.75" customHeight="1" thickBot="1" x14ac:dyDescent="0.45">
      <c r="A16" s="196" t="s">
        <v>62</v>
      </c>
      <c r="B16" s="427" t="s">
        <v>0</v>
      </c>
      <c r="C16" s="428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41" t="s">
        <v>11</v>
      </c>
      <c r="AG16" s="342" t="s">
        <v>12</v>
      </c>
      <c r="AH16" s="413" t="s">
        <v>84</v>
      </c>
      <c r="AI16" s="416" t="s">
        <v>11</v>
      </c>
      <c r="AJ16" s="342" t="s">
        <v>13</v>
      </c>
      <c r="AK16" s="211" t="s">
        <v>84</v>
      </c>
    </row>
    <row r="17" spans="1:53" ht="27.75" customHeight="1" x14ac:dyDescent="0.4">
      <c r="A17" s="193"/>
      <c r="B17" s="429" t="s">
        <v>1</v>
      </c>
      <c r="C17" s="430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8"/>
      <c r="AG17" s="340"/>
      <c r="AH17" s="414"/>
      <c r="AI17" s="417"/>
      <c r="AJ17" s="340"/>
      <c r="AK17" s="211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193"/>
      <c r="B18" s="431" t="s">
        <v>2</v>
      </c>
      <c r="C18" s="432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8"/>
      <c r="AG18" s="340"/>
      <c r="AH18" s="414"/>
      <c r="AI18" s="417"/>
      <c r="AJ18" s="340"/>
      <c r="AK18" s="211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193"/>
      <c r="B19" s="438" t="s">
        <v>3</v>
      </c>
      <c r="C19" s="439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8"/>
      <c r="AG19" s="340"/>
      <c r="AH19" s="415"/>
      <c r="AI19" s="417"/>
      <c r="AJ19" s="340"/>
      <c r="AK19" s="212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193"/>
      <c r="B20" s="436" t="s">
        <v>109</v>
      </c>
      <c r="C20" s="126" t="s">
        <v>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4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33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193"/>
      <c r="B21" s="437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33">
        <f ca="1">IFERROR(AN21,0)</f>
        <v>0</v>
      </c>
      <c r="AG21" s="434"/>
      <c r="AH21" s="425"/>
      <c r="AI21" s="435">
        <f ca="1">IFERROR(AO21,0)</f>
        <v>0</v>
      </c>
      <c r="AJ21" s="434"/>
      <c r="AK21" s="426"/>
      <c r="AN21" s="46" t="e">
        <f ca="1">ROUNDDOWNDOWN(AG20/AF20,3)</f>
        <v>#NAME?</v>
      </c>
      <c r="AO21" s="47" t="e">
        <f ca="1">ROUNDDOWNDOWN(AJ20/AI20,3)</f>
        <v>#NAME?</v>
      </c>
      <c r="AR21" s="43">
        <f>IFERROR(VLOOKUP(AR368,DAY!$A$2:$E$744,6,0),0)</f>
        <v>0</v>
      </c>
    </row>
    <row r="22" spans="1:53" ht="27.75" customHeight="1" x14ac:dyDescent="0.4">
      <c r="A22" s="193"/>
      <c r="B22" s="436" t="s">
        <v>110</v>
      </c>
      <c r="C22" s="126" t="s">
        <v>4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4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33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193"/>
      <c r="B23" s="437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33">
        <f ca="1">IFERROR(AN23,0)</f>
        <v>0</v>
      </c>
      <c r="AG23" s="434"/>
      <c r="AH23" s="425"/>
      <c r="AI23" s="435">
        <f ca="1">IFERROR(AO23,0)</f>
        <v>0</v>
      </c>
      <c r="AJ23" s="434"/>
      <c r="AK23" s="426"/>
      <c r="AN23" s="46" t="e">
        <f ca="1">ROUNDDOWNDOWN(AG22/AF22,3)</f>
        <v>#NAME?</v>
      </c>
      <c r="AO23" s="47" t="e">
        <f ca="1">ROUNDDOWNDOWN(AJ22/AI22,3)</f>
        <v>#NAME?</v>
      </c>
      <c r="AR23" s="43">
        <f>IFERROR(VLOOKUP(AR364,DAY!$A$2:$E$744,6,0),0)</f>
        <v>0</v>
      </c>
    </row>
    <row r="24" spans="1:53" ht="27.75" customHeight="1" x14ac:dyDescent="0.4">
      <c r="A24" s="193"/>
      <c r="B24" s="436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4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33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193"/>
      <c r="B25" s="437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33">
        <f>IFERROR(AN25,0)</f>
        <v>0</v>
      </c>
      <c r="AG25" s="434"/>
      <c r="AH25" s="425"/>
      <c r="AI25" s="435">
        <f>IFERROR(AO25,0)</f>
        <v>0</v>
      </c>
      <c r="AJ25" s="434"/>
      <c r="AK25" s="426"/>
      <c r="AN25" s="46" t="e">
        <f>ROUNDDOWN(AG24/AF24,3)</f>
        <v>#DIV/0!</v>
      </c>
      <c r="AO25" s="47" t="e">
        <f>ROUNDDOWN(AJ24/AI24,3)</f>
        <v>#DIV/0!</v>
      </c>
      <c r="AR25" s="43">
        <f>IFERROR(VLOOKUP(AR366,DAY!$A$2:$E$744,6,0),0)</f>
        <v>0</v>
      </c>
    </row>
    <row r="26" spans="1:53" ht="27.75" customHeight="1" x14ac:dyDescent="0.4">
      <c r="A26" s="193"/>
      <c r="B26" s="436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4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33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193"/>
      <c r="B27" s="437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33">
        <f>IFERROR(AN27,0)</f>
        <v>0</v>
      </c>
      <c r="AG27" s="434"/>
      <c r="AH27" s="425"/>
      <c r="AI27" s="435">
        <f>IFERROR(AO27,0)</f>
        <v>0</v>
      </c>
      <c r="AJ27" s="434"/>
      <c r="AK27" s="426"/>
      <c r="AN27" s="46" t="e">
        <f>ROUNDDOWN(AG26/AF26,3)</f>
        <v>#DIV/0!</v>
      </c>
      <c r="AO27" s="47" t="e">
        <f>ROUNDDOWN(AJ26/AI26,3)</f>
        <v>#DIV/0!</v>
      </c>
      <c r="AR27" s="43">
        <f>IFERROR(VLOOKUP(AR368,DAY!$A$2:$E$744,6,0),0)</f>
        <v>0</v>
      </c>
    </row>
    <row r="28" spans="1:53" ht="27.75" customHeight="1" x14ac:dyDescent="0.4">
      <c r="A28" s="193"/>
      <c r="B28" s="436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63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3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193"/>
      <c r="B29" s="437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33">
        <f>IFERROR(AN29,0)</f>
        <v>0</v>
      </c>
      <c r="AG29" s="434"/>
      <c r="AH29" s="415"/>
      <c r="AI29" s="435">
        <f>IFERROR(AO29,0)</f>
        <v>0</v>
      </c>
      <c r="AJ29" s="434"/>
      <c r="AK29" s="212"/>
      <c r="AN29" s="46" t="e">
        <f>ROUNDDOWN(AG28/AF28,3)</f>
        <v>#DIV/0!</v>
      </c>
      <c r="AO29" s="47" t="e">
        <f>ROUNDDOWN(AJ28/AI28,3)</f>
        <v>#DIV/0!</v>
      </c>
      <c r="AR29" s="43">
        <f>IFERROR(VLOOKUP(AR370,DAY!$A$2:$E$744,6,0),0)</f>
        <v>0</v>
      </c>
    </row>
    <row r="30" spans="1:53" ht="27.75" customHeight="1" x14ac:dyDescent="0.4">
      <c r="A30" s="193"/>
      <c r="B30" s="464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18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22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222"/>
      <c r="B31" s="443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35">
        <f>IFERROR(AN31,0)</f>
        <v>0</v>
      </c>
      <c r="AG31" s="336"/>
      <c r="AH31" s="419"/>
      <c r="AI31" s="423">
        <f>IFERROR(AO31,0)</f>
        <v>0</v>
      </c>
      <c r="AJ31" s="336"/>
      <c r="AK31" s="334"/>
      <c r="AN31" s="46" t="e">
        <f>ROUNDDOWN(AG30/AF30,3)</f>
        <v>#DIV/0!</v>
      </c>
      <c r="AO31" s="47" t="e">
        <f>ROUNDDOWN(AJ30/AI30,3)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196" t="s">
        <v>63</v>
      </c>
      <c r="B32" s="427" t="s">
        <v>0</v>
      </c>
      <c r="C32" s="428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7" t="s">
        <v>11</v>
      </c>
      <c r="AG32" s="339" t="s">
        <v>12</v>
      </c>
      <c r="AH32" s="414" t="s">
        <v>84</v>
      </c>
      <c r="AI32" s="416" t="s">
        <v>11</v>
      </c>
      <c r="AJ32" s="342" t="s">
        <v>13</v>
      </c>
      <c r="AK32" s="211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193"/>
      <c r="B33" s="429" t="s">
        <v>1</v>
      </c>
      <c r="C33" s="430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8"/>
      <c r="AG33" s="340"/>
      <c r="AH33" s="414"/>
      <c r="AI33" s="417"/>
      <c r="AJ33" s="340"/>
      <c r="AK33" s="211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193"/>
      <c r="B34" s="431" t="s">
        <v>2</v>
      </c>
      <c r="C34" s="432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8"/>
      <c r="AG34" s="340"/>
      <c r="AH34" s="414"/>
      <c r="AI34" s="417"/>
      <c r="AJ34" s="340"/>
      <c r="AK34" s="211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193"/>
      <c r="B35" s="438" t="s">
        <v>3</v>
      </c>
      <c r="C35" s="439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8"/>
      <c r="AG35" s="340"/>
      <c r="AH35" s="415"/>
      <c r="AI35" s="417"/>
      <c r="AJ35" s="340"/>
      <c r="AK35" s="212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193"/>
      <c r="B36" s="436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4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33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193"/>
      <c r="B37" s="437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33">
        <f>IFERROR(AN37,0)</f>
        <v>0</v>
      </c>
      <c r="AG37" s="434"/>
      <c r="AH37" s="425"/>
      <c r="AI37" s="435">
        <f>IFERROR(AO37,0)</f>
        <v>0</v>
      </c>
      <c r="AJ37" s="434"/>
      <c r="AK37" s="426"/>
      <c r="AN37" s="46" t="e">
        <f>ROUNDDOWN(AG36/AF36,3)</f>
        <v>#DIV/0!</v>
      </c>
      <c r="AO37" s="47" t="e">
        <f>ROUNDDOWN(AJ36/AI36,3)</f>
        <v>#DIV/0!</v>
      </c>
      <c r="AR37" s="43">
        <f>IFERROR(VLOOKUP(AR384,DAY!$A$2:$E$744,6,0),0)</f>
        <v>0</v>
      </c>
    </row>
    <row r="38" spans="1:53" ht="27.75" customHeight="1" x14ac:dyDescent="0.4">
      <c r="A38" s="193"/>
      <c r="B38" s="436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4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33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193"/>
      <c r="B39" s="437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33">
        <f>IFERROR(AN39,0)</f>
        <v>0</v>
      </c>
      <c r="AG39" s="434"/>
      <c r="AH39" s="425"/>
      <c r="AI39" s="435">
        <f>IFERROR(AO39,0)</f>
        <v>0</v>
      </c>
      <c r="AJ39" s="434"/>
      <c r="AK39" s="426"/>
      <c r="AN39" s="46" t="e">
        <f>ROUNDDOWN(AG38/AF38,3)</f>
        <v>#DIV/0!</v>
      </c>
      <c r="AO39" s="47" t="e">
        <f>ROUNDDOWN(AJ38/AI38,3)</f>
        <v>#DIV/0!</v>
      </c>
      <c r="AR39" s="43">
        <f>IFERROR(VLOOKUP(AR380,DAY!$A$2:$E$744,6,0),0)</f>
        <v>0</v>
      </c>
    </row>
    <row r="40" spans="1:53" ht="27.75" customHeight="1" x14ac:dyDescent="0.4">
      <c r="A40" s="193"/>
      <c r="B40" s="436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4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33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193"/>
      <c r="B41" s="437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33">
        <f>IFERROR(AN41,0)</f>
        <v>0</v>
      </c>
      <c r="AG41" s="434"/>
      <c r="AH41" s="425"/>
      <c r="AI41" s="435">
        <f>IFERROR(AO41,0)</f>
        <v>0</v>
      </c>
      <c r="AJ41" s="434"/>
      <c r="AK41" s="426"/>
      <c r="AN41" s="46" t="e">
        <f>ROUNDDOWN(AG40/AF40,3)</f>
        <v>#DIV/0!</v>
      </c>
      <c r="AO41" s="47" t="e">
        <f>ROUNDDOWN(AJ40/AI40,3)</f>
        <v>#DIV/0!</v>
      </c>
      <c r="AR41" s="43">
        <f>IFERROR(VLOOKUP(AR382,DAY!$A$2:$E$744,6,0),0)</f>
        <v>0</v>
      </c>
    </row>
    <row r="42" spans="1:53" ht="27.75" customHeight="1" x14ac:dyDescent="0.4">
      <c r="A42" s="193"/>
      <c r="B42" s="436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4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33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193"/>
      <c r="B43" s="437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33">
        <f>IFERROR(AN43,0)</f>
        <v>0</v>
      </c>
      <c r="AG43" s="434"/>
      <c r="AH43" s="425"/>
      <c r="AI43" s="435">
        <f>IFERROR(AO43,0)</f>
        <v>0</v>
      </c>
      <c r="AJ43" s="434"/>
      <c r="AK43" s="426"/>
      <c r="AN43" s="46" t="e">
        <f>ROUNDDOWN(AG42/AF42,3)</f>
        <v>#DIV/0!</v>
      </c>
      <c r="AO43" s="47" t="e">
        <f>ROUNDDOWN(AJ42/AI42,3)</f>
        <v>#DIV/0!</v>
      </c>
      <c r="AR43" s="43">
        <f>IFERROR(VLOOKUP(AR384,DAY!$A$2:$E$744,6,0),0)</f>
        <v>0</v>
      </c>
    </row>
    <row r="44" spans="1:53" ht="27.75" customHeight="1" x14ac:dyDescent="0.4">
      <c r="A44" s="193"/>
      <c r="B44" s="436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4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33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193"/>
      <c r="B45" s="437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33">
        <f>IFERROR(AN45,0)</f>
        <v>0</v>
      </c>
      <c r="AG45" s="434"/>
      <c r="AH45" s="425"/>
      <c r="AI45" s="435">
        <f>IFERROR(AO45,0)</f>
        <v>0</v>
      </c>
      <c r="AJ45" s="434"/>
      <c r="AK45" s="426"/>
      <c r="AN45" s="46" t="e">
        <f>ROUNDDOWN(AG44/AF44,3)</f>
        <v>#DIV/0!</v>
      </c>
      <c r="AO45" s="47" t="e">
        <f>ROUNDDOWN(AJ44/AI44,3)</f>
        <v>#DIV/0!</v>
      </c>
      <c r="AR45" s="43">
        <f>IFERROR(VLOOKUP(AR386,DAY!$A$2:$E$744,6,0),0)</f>
        <v>0</v>
      </c>
    </row>
    <row r="46" spans="1:53" ht="27.75" customHeight="1" x14ac:dyDescent="0.4">
      <c r="A46" s="193"/>
      <c r="B46" s="436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4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33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222"/>
      <c r="B47" s="443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35">
        <f>IFERROR(AN47,0)</f>
        <v>0</v>
      </c>
      <c r="AG47" s="336"/>
      <c r="AH47" s="419"/>
      <c r="AI47" s="423">
        <f>IFERROR(AO47,0)</f>
        <v>0</v>
      </c>
      <c r="AJ47" s="336"/>
      <c r="AK47" s="334"/>
      <c r="AN47" s="46" t="e">
        <f>ROUNDDOWN(AG46/AF46,3)</f>
        <v>#DIV/0!</v>
      </c>
      <c r="AO47" s="47" t="e">
        <f>ROUNDDOWN(AJ46/AI46,3)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192" t="s">
        <v>64</v>
      </c>
      <c r="B48" s="465" t="s">
        <v>0</v>
      </c>
      <c r="C48" s="466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7" t="s">
        <v>11</v>
      </c>
      <c r="AG48" s="339" t="s">
        <v>12</v>
      </c>
      <c r="AH48" s="414" t="s">
        <v>84</v>
      </c>
      <c r="AI48" s="416" t="s">
        <v>11</v>
      </c>
      <c r="AJ48" s="342" t="s">
        <v>13</v>
      </c>
      <c r="AK48" s="211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193"/>
      <c r="B49" s="429" t="s">
        <v>1</v>
      </c>
      <c r="C49" s="430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8"/>
      <c r="AG49" s="340"/>
      <c r="AH49" s="414"/>
      <c r="AI49" s="417"/>
      <c r="AJ49" s="340"/>
      <c r="AK49" s="211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193"/>
      <c r="B50" s="431" t="s">
        <v>2</v>
      </c>
      <c r="C50" s="432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8"/>
      <c r="AG50" s="340"/>
      <c r="AH50" s="414"/>
      <c r="AI50" s="417"/>
      <c r="AJ50" s="340"/>
      <c r="AK50" s="211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193"/>
      <c r="B51" s="438" t="s">
        <v>3</v>
      </c>
      <c r="C51" s="439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8"/>
      <c r="AG51" s="340"/>
      <c r="AH51" s="415"/>
      <c r="AI51" s="417"/>
      <c r="AJ51" s="340"/>
      <c r="AK51" s="212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193"/>
      <c r="B52" s="436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4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33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193"/>
      <c r="B53" s="437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33">
        <f>IFERROR(AN53,0)</f>
        <v>0</v>
      </c>
      <c r="AG53" s="434"/>
      <c r="AH53" s="425"/>
      <c r="AI53" s="435">
        <f>IFERROR(AO53,0)</f>
        <v>0</v>
      </c>
      <c r="AJ53" s="434"/>
      <c r="AK53" s="426"/>
      <c r="AN53" s="46" t="e">
        <f>ROUNDDOWN(AG52/AF52,3)</f>
        <v>#DIV/0!</v>
      </c>
      <c r="AO53" s="47" t="e">
        <f>ROUNDDOWN(AJ52/AI52,3)</f>
        <v>#DIV/0!</v>
      </c>
      <c r="AR53" s="43">
        <f>IFERROR(VLOOKUP(AR400,DAY!$A$2:$E$744,6,0),0)</f>
        <v>0</v>
      </c>
    </row>
    <row r="54" spans="1:53" ht="27.75" customHeight="1" x14ac:dyDescent="0.4">
      <c r="A54" s="193"/>
      <c r="B54" s="436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4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33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193"/>
      <c r="B55" s="437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33">
        <f>IFERROR(AN55,0)</f>
        <v>0</v>
      </c>
      <c r="AG55" s="434"/>
      <c r="AH55" s="425"/>
      <c r="AI55" s="435">
        <f>IFERROR(AO55,0)</f>
        <v>0</v>
      </c>
      <c r="AJ55" s="434"/>
      <c r="AK55" s="426"/>
      <c r="AN55" s="46" t="e">
        <f>ROUNDDOWN(AG54/AF54,3)</f>
        <v>#DIV/0!</v>
      </c>
      <c r="AO55" s="47" t="e">
        <f>ROUNDDOWN(AJ54/AI54,3)</f>
        <v>#DIV/0!</v>
      </c>
      <c r="AR55" s="43">
        <f>IFERROR(VLOOKUP(AR396,DAY!$A$2:$E$744,6,0),0)</f>
        <v>0</v>
      </c>
    </row>
    <row r="56" spans="1:53" ht="27.75" customHeight="1" x14ac:dyDescent="0.4">
      <c r="A56" s="193"/>
      <c r="B56" s="436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4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33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193"/>
      <c r="B57" s="437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33">
        <f>IFERROR(AN57,0)</f>
        <v>0</v>
      </c>
      <c r="AG57" s="434"/>
      <c r="AH57" s="425"/>
      <c r="AI57" s="435">
        <f>IFERROR(AO57,0)</f>
        <v>0</v>
      </c>
      <c r="AJ57" s="434"/>
      <c r="AK57" s="426"/>
      <c r="AN57" s="46" t="e">
        <f>ROUNDDOWN(AG56/AF56,3)</f>
        <v>#DIV/0!</v>
      </c>
      <c r="AO57" s="47" t="e">
        <f>ROUNDDOWN(AJ56/AI56,3)</f>
        <v>#DIV/0!</v>
      </c>
      <c r="AR57" s="43">
        <f>IFERROR(VLOOKUP(AR398,DAY!$A$2:$E$744,6,0),0)</f>
        <v>0</v>
      </c>
    </row>
    <row r="58" spans="1:53" ht="27.75" customHeight="1" x14ac:dyDescent="0.4">
      <c r="A58" s="193"/>
      <c r="B58" s="436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4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33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193"/>
      <c r="B59" s="437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33">
        <f>IFERROR(AN59,0)</f>
        <v>0</v>
      </c>
      <c r="AG59" s="434"/>
      <c r="AH59" s="425"/>
      <c r="AI59" s="435">
        <f>IFERROR(AO59,0)</f>
        <v>0</v>
      </c>
      <c r="AJ59" s="434"/>
      <c r="AK59" s="426"/>
      <c r="AN59" s="46" t="e">
        <f>ROUNDDOWN(AG58/AF58,3)</f>
        <v>#DIV/0!</v>
      </c>
      <c r="AO59" s="47" t="e">
        <f>ROUNDDOWN(AJ58/AI58,3)</f>
        <v>#DIV/0!</v>
      </c>
      <c r="AR59" s="43">
        <f>IFERROR(VLOOKUP(AR400,DAY!$A$2:$E$744,6,0),0)</f>
        <v>0</v>
      </c>
    </row>
    <row r="60" spans="1:53" ht="27.75" customHeight="1" x14ac:dyDescent="0.4">
      <c r="A60" s="193"/>
      <c r="B60" s="436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4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33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193"/>
      <c r="B61" s="437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33">
        <f>IFERROR(AN61,0)</f>
        <v>0</v>
      </c>
      <c r="AG61" s="434"/>
      <c r="AH61" s="425"/>
      <c r="AI61" s="435">
        <f>IFERROR(AO61,0)</f>
        <v>0</v>
      </c>
      <c r="AJ61" s="434"/>
      <c r="AK61" s="426"/>
      <c r="AN61" s="46" t="e">
        <f>ROUNDDOWN(AG60/AF60,3)</f>
        <v>#DIV/0!</v>
      </c>
      <c r="AO61" s="47" t="e">
        <f>ROUNDDOWN(AJ60/AI60,3)</f>
        <v>#DIV/0!</v>
      </c>
      <c r="AR61" s="43">
        <f>IFERROR(VLOOKUP(AR402,DAY!$A$2:$E$744,6,0),0)</f>
        <v>0</v>
      </c>
    </row>
    <row r="62" spans="1:53" ht="27.75" customHeight="1" x14ac:dyDescent="0.4">
      <c r="A62" s="193"/>
      <c r="B62" s="436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4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33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222"/>
      <c r="B63" s="437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35">
        <f>IFERROR(AN63,0)</f>
        <v>0</v>
      </c>
      <c r="AG63" s="336"/>
      <c r="AH63" s="419"/>
      <c r="AI63" s="423">
        <f>IFERROR(AO63,0)</f>
        <v>0</v>
      </c>
      <c r="AJ63" s="336"/>
      <c r="AK63" s="334"/>
      <c r="AN63" s="46" t="e">
        <f>ROUNDDOWN(AG62/AF62,3)</f>
        <v>#DIV/0!</v>
      </c>
      <c r="AO63" s="47" t="e">
        <f>ROUNDDOWN(AJ62/AI62,3)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196" t="s">
        <v>65</v>
      </c>
      <c r="B64" s="427" t="s">
        <v>0</v>
      </c>
      <c r="C64" s="428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7" t="s">
        <v>11</v>
      </c>
      <c r="AG64" s="339" t="s">
        <v>12</v>
      </c>
      <c r="AH64" s="414" t="s">
        <v>84</v>
      </c>
      <c r="AI64" s="416" t="s">
        <v>11</v>
      </c>
      <c r="AJ64" s="342" t="s">
        <v>13</v>
      </c>
      <c r="AK64" s="211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193"/>
      <c r="B65" s="429" t="s">
        <v>1</v>
      </c>
      <c r="C65" s="430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8"/>
      <c r="AG65" s="340"/>
      <c r="AH65" s="414"/>
      <c r="AI65" s="417"/>
      <c r="AJ65" s="340"/>
      <c r="AK65" s="211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193"/>
      <c r="B66" s="431" t="s">
        <v>2</v>
      </c>
      <c r="C66" s="432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8"/>
      <c r="AG66" s="340"/>
      <c r="AH66" s="414"/>
      <c r="AI66" s="417"/>
      <c r="AJ66" s="340"/>
      <c r="AK66" s="211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193"/>
      <c r="B67" s="438" t="s">
        <v>3</v>
      </c>
      <c r="C67" s="439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8"/>
      <c r="AG67" s="340"/>
      <c r="AH67" s="415"/>
      <c r="AI67" s="417"/>
      <c r="AJ67" s="340"/>
      <c r="AK67" s="212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193"/>
      <c r="B68" s="436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4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33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193"/>
      <c r="B69" s="437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33">
        <f>IFERROR(AN69,0)</f>
        <v>0</v>
      </c>
      <c r="AG69" s="434"/>
      <c r="AH69" s="425"/>
      <c r="AI69" s="435">
        <f>IFERROR(AO69,0)</f>
        <v>0</v>
      </c>
      <c r="AJ69" s="434"/>
      <c r="AK69" s="426"/>
      <c r="AN69" s="46" t="e">
        <f>ROUNDDOWN(AG68/AF68,3)</f>
        <v>#DIV/0!</v>
      </c>
      <c r="AO69" s="47" t="e">
        <f>ROUNDDOWN(AJ68/AI68,3)</f>
        <v>#DIV/0!</v>
      </c>
      <c r="AR69" s="43">
        <f>IFERROR(VLOOKUP(AR416,DAY!$A$2:$E$744,6,0),0)</f>
        <v>0</v>
      </c>
    </row>
    <row r="70" spans="1:53" ht="27.75" customHeight="1" x14ac:dyDescent="0.4">
      <c r="A70" s="193"/>
      <c r="B70" s="436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4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33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193"/>
      <c r="B71" s="437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33">
        <f>IFERROR(AN71,0)</f>
        <v>0</v>
      </c>
      <c r="AG71" s="434"/>
      <c r="AH71" s="425"/>
      <c r="AI71" s="435">
        <f>IFERROR(AO71,0)</f>
        <v>0</v>
      </c>
      <c r="AJ71" s="434"/>
      <c r="AK71" s="426"/>
      <c r="AN71" s="46" t="e">
        <f>ROUNDDOWN(AG70/AF70,3)</f>
        <v>#DIV/0!</v>
      </c>
      <c r="AO71" s="47" t="e">
        <f>ROUNDDOWN(AJ70/AI70,3)</f>
        <v>#DIV/0!</v>
      </c>
      <c r="AR71" s="43">
        <f>IFERROR(VLOOKUP(AR412,DAY!$A$2:$E$744,6,0),0)</f>
        <v>0</v>
      </c>
    </row>
    <row r="72" spans="1:53" ht="27.75" customHeight="1" x14ac:dyDescent="0.4">
      <c r="A72" s="193"/>
      <c r="B72" s="436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4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33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193"/>
      <c r="B73" s="437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33">
        <f>IFERROR(AN73,0)</f>
        <v>0</v>
      </c>
      <c r="AG73" s="434"/>
      <c r="AH73" s="425"/>
      <c r="AI73" s="435">
        <f>IFERROR(AO73,0)</f>
        <v>0</v>
      </c>
      <c r="AJ73" s="434"/>
      <c r="AK73" s="426"/>
      <c r="AN73" s="46" t="e">
        <f>ROUNDDOWN(AG72/AF72,3)</f>
        <v>#DIV/0!</v>
      </c>
      <c r="AO73" s="47" t="e">
        <f>ROUNDDOWN(AJ72/AI72,3)</f>
        <v>#DIV/0!</v>
      </c>
      <c r="AR73" s="43">
        <f>IFERROR(VLOOKUP(AR414,DAY!$A$2:$E$744,6,0),0)</f>
        <v>0</v>
      </c>
    </row>
    <row r="74" spans="1:53" ht="27.75" customHeight="1" x14ac:dyDescent="0.4">
      <c r="A74" s="193"/>
      <c r="B74" s="436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4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33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193"/>
      <c r="B75" s="437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33">
        <f>IFERROR(AN75,0)</f>
        <v>0</v>
      </c>
      <c r="AG75" s="434"/>
      <c r="AH75" s="425"/>
      <c r="AI75" s="435">
        <f>IFERROR(AO75,0)</f>
        <v>0</v>
      </c>
      <c r="AJ75" s="434"/>
      <c r="AK75" s="426"/>
      <c r="AN75" s="46" t="e">
        <f>ROUNDDOWN(AG74/AF74,3)</f>
        <v>#DIV/0!</v>
      </c>
      <c r="AO75" s="47" t="e">
        <f>ROUNDDOWN(AJ74/AI74,3)</f>
        <v>#DIV/0!</v>
      </c>
      <c r="AR75" s="43">
        <f>IFERROR(VLOOKUP(AR416,DAY!$A$2:$E$744,6,0),0)</f>
        <v>0</v>
      </c>
    </row>
    <row r="76" spans="1:53" ht="27.75" customHeight="1" x14ac:dyDescent="0.4">
      <c r="A76" s="193"/>
      <c r="B76" s="436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4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33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193"/>
      <c r="B77" s="437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33">
        <f>IFERROR(AN77,0)</f>
        <v>0</v>
      </c>
      <c r="AG77" s="434"/>
      <c r="AH77" s="425"/>
      <c r="AI77" s="435">
        <f>IFERROR(AO77,0)</f>
        <v>0</v>
      </c>
      <c r="AJ77" s="434"/>
      <c r="AK77" s="426"/>
      <c r="AN77" s="46" t="e">
        <f>ROUNDDOWN(AG76/AF76,3)</f>
        <v>#DIV/0!</v>
      </c>
      <c r="AO77" s="47" t="e">
        <f>ROUNDDOWN(AJ76/AI76,3)</f>
        <v>#DIV/0!</v>
      </c>
      <c r="AR77" s="43">
        <f>IFERROR(VLOOKUP(AR418,DAY!$A$2:$E$744,6,0),0)</f>
        <v>0</v>
      </c>
    </row>
    <row r="78" spans="1:53" ht="27.75" customHeight="1" x14ac:dyDescent="0.4">
      <c r="A78" s="193"/>
      <c r="B78" s="436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4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33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222"/>
      <c r="B79" s="437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35">
        <f>IFERROR(AN79,0)</f>
        <v>0</v>
      </c>
      <c r="AG79" s="336"/>
      <c r="AH79" s="419"/>
      <c r="AI79" s="423">
        <f>IFERROR(AO79,0)</f>
        <v>0</v>
      </c>
      <c r="AJ79" s="336"/>
      <c r="AK79" s="334"/>
      <c r="AN79" s="46" t="e">
        <f>ROUNDDOWN(AG78/AF78,3)</f>
        <v>#DIV/0!</v>
      </c>
      <c r="AO79" s="47" t="e">
        <f>ROUNDDOWN(AJ78/AI78,3)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196" t="s">
        <v>66</v>
      </c>
      <c r="B80" s="427" t="s">
        <v>0</v>
      </c>
      <c r="C80" s="428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7" t="s">
        <v>11</v>
      </c>
      <c r="AG80" s="339" t="s">
        <v>12</v>
      </c>
      <c r="AH80" s="414" t="s">
        <v>84</v>
      </c>
      <c r="AI80" s="416" t="s">
        <v>11</v>
      </c>
      <c r="AJ80" s="342" t="s">
        <v>13</v>
      </c>
      <c r="AK80" s="211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193"/>
      <c r="B81" s="429" t="s">
        <v>1</v>
      </c>
      <c r="C81" s="430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8"/>
      <c r="AG81" s="340"/>
      <c r="AH81" s="414"/>
      <c r="AI81" s="417"/>
      <c r="AJ81" s="340"/>
      <c r="AK81" s="211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193"/>
      <c r="B82" s="431" t="s">
        <v>2</v>
      </c>
      <c r="C82" s="432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8"/>
      <c r="AG82" s="340"/>
      <c r="AH82" s="414"/>
      <c r="AI82" s="417"/>
      <c r="AJ82" s="340"/>
      <c r="AK82" s="211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193"/>
      <c r="B83" s="438" t="s">
        <v>3</v>
      </c>
      <c r="C83" s="439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8"/>
      <c r="AG83" s="340"/>
      <c r="AH83" s="415"/>
      <c r="AI83" s="417"/>
      <c r="AJ83" s="340"/>
      <c r="AK83" s="212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193"/>
      <c r="B84" s="436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4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33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193"/>
      <c r="B85" s="437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33">
        <f>IFERROR(AN85,0)</f>
        <v>0</v>
      </c>
      <c r="AG85" s="434"/>
      <c r="AH85" s="425"/>
      <c r="AI85" s="435">
        <f>IFERROR(AO85,0)</f>
        <v>0</v>
      </c>
      <c r="AJ85" s="434"/>
      <c r="AK85" s="426"/>
      <c r="AN85" s="46" t="e">
        <f>ROUNDDOWN(AG84/AF84,3)</f>
        <v>#DIV/0!</v>
      </c>
      <c r="AO85" s="47" t="e">
        <f>ROUNDDOWN(AJ84/AI84,3)</f>
        <v>#DIV/0!</v>
      </c>
      <c r="AR85" s="43">
        <f>IFERROR(VLOOKUP(AR432,DAY!$A$2:$E$744,6,0),0)</f>
        <v>0</v>
      </c>
    </row>
    <row r="86" spans="1:53" ht="27.75" customHeight="1" x14ac:dyDescent="0.4">
      <c r="A86" s="193"/>
      <c r="B86" s="436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4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33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193"/>
      <c r="B87" s="437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33">
        <f>IFERROR(AN87,0)</f>
        <v>0</v>
      </c>
      <c r="AG87" s="434"/>
      <c r="AH87" s="425"/>
      <c r="AI87" s="435">
        <f>IFERROR(AO87,0)</f>
        <v>0</v>
      </c>
      <c r="AJ87" s="434"/>
      <c r="AK87" s="426"/>
      <c r="AN87" s="46" t="e">
        <f>ROUNDDOWN(AG86/AF86,3)</f>
        <v>#DIV/0!</v>
      </c>
      <c r="AO87" s="47" t="e">
        <f>ROUNDDOWN(AJ86/AI86,3)</f>
        <v>#DIV/0!</v>
      </c>
      <c r="AR87" s="43">
        <f>IFERROR(VLOOKUP(AR428,DAY!$A$2:$E$744,6,0),0)</f>
        <v>0</v>
      </c>
    </row>
    <row r="88" spans="1:53" ht="27.75" customHeight="1" x14ac:dyDescent="0.4">
      <c r="A88" s="193"/>
      <c r="B88" s="436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4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33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193"/>
      <c r="B89" s="437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33">
        <f>IFERROR(AN89,0)</f>
        <v>0</v>
      </c>
      <c r="AG89" s="434"/>
      <c r="AH89" s="425"/>
      <c r="AI89" s="435">
        <f>IFERROR(AO89,0)</f>
        <v>0</v>
      </c>
      <c r="AJ89" s="434"/>
      <c r="AK89" s="426"/>
      <c r="AN89" s="46" t="e">
        <f>ROUNDDOWN(AG88/AF88,3)</f>
        <v>#DIV/0!</v>
      </c>
      <c r="AO89" s="47" t="e">
        <f>ROUNDDOWN(AJ88/AI88,3)</f>
        <v>#DIV/0!</v>
      </c>
      <c r="AR89" s="43">
        <f>IFERROR(VLOOKUP(AR430,DAY!$A$2:$E$744,6,0),0)</f>
        <v>0</v>
      </c>
    </row>
    <row r="90" spans="1:53" ht="27.75" customHeight="1" x14ac:dyDescent="0.4">
      <c r="A90" s="193"/>
      <c r="B90" s="436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4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33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193"/>
      <c r="B91" s="437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33">
        <f>IFERROR(AN91,0)</f>
        <v>0</v>
      </c>
      <c r="AG91" s="434"/>
      <c r="AH91" s="425"/>
      <c r="AI91" s="435">
        <f>IFERROR(AO91,0)</f>
        <v>0</v>
      </c>
      <c r="AJ91" s="434"/>
      <c r="AK91" s="426"/>
      <c r="AN91" s="46" t="e">
        <f>ROUNDDOWN(AG90/AF90,3)</f>
        <v>#DIV/0!</v>
      </c>
      <c r="AO91" s="47" t="e">
        <f>ROUNDDOWN(AJ90/AI90,3)</f>
        <v>#DIV/0!</v>
      </c>
      <c r="AR91" s="43">
        <f>IFERROR(VLOOKUP(AR432,DAY!$A$2:$E$744,6,0),0)</f>
        <v>0</v>
      </c>
    </row>
    <row r="92" spans="1:53" ht="27.75" customHeight="1" x14ac:dyDescent="0.4">
      <c r="A92" s="193"/>
      <c r="B92" s="436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4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33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193"/>
      <c r="B93" s="437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33">
        <f>IFERROR(AN93,0)</f>
        <v>0</v>
      </c>
      <c r="AG93" s="434"/>
      <c r="AH93" s="425"/>
      <c r="AI93" s="435">
        <f>IFERROR(AO93,0)</f>
        <v>0</v>
      </c>
      <c r="AJ93" s="434"/>
      <c r="AK93" s="426"/>
      <c r="AN93" s="46" t="e">
        <f>ROUNDDOWN(AG92/AF92,3)</f>
        <v>#DIV/0!</v>
      </c>
      <c r="AO93" s="47" t="e">
        <f>ROUNDDOWN(AJ92/AI92,3)</f>
        <v>#DIV/0!</v>
      </c>
      <c r="AR93" s="43">
        <f>IFERROR(VLOOKUP(AR434,DAY!$A$2:$E$744,6,0),0)</f>
        <v>0</v>
      </c>
    </row>
    <row r="94" spans="1:53" ht="27.75" customHeight="1" x14ac:dyDescent="0.4">
      <c r="A94" s="193"/>
      <c r="B94" s="436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4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33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222"/>
      <c r="B95" s="437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35">
        <f>IFERROR(AN95,0)</f>
        <v>0</v>
      </c>
      <c r="AG95" s="336"/>
      <c r="AH95" s="419"/>
      <c r="AI95" s="423">
        <f>IFERROR(AO95,0)</f>
        <v>0</v>
      </c>
      <c r="AJ95" s="336"/>
      <c r="AK95" s="334"/>
      <c r="AN95" s="46" t="e">
        <f>ROUNDDOWN(AG94/AF94,3)</f>
        <v>#DIV/0!</v>
      </c>
      <c r="AO95" s="47" t="e">
        <f>ROUNDDOWN(AJ94/AI94,3)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196" t="s">
        <v>67</v>
      </c>
      <c r="B96" s="427" t="s">
        <v>0</v>
      </c>
      <c r="C96" s="428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7" t="s">
        <v>11</v>
      </c>
      <c r="AG96" s="339" t="s">
        <v>12</v>
      </c>
      <c r="AH96" s="414" t="s">
        <v>84</v>
      </c>
      <c r="AI96" s="416" t="s">
        <v>11</v>
      </c>
      <c r="AJ96" s="342" t="s">
        <v>13</v>
      </c>
      <c r="AK96" s="211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193"/>
      <c r="B97" s="429" t="s">
        <v>1</v>
      </c>
      <c r="C97" s="430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8"/>
      <c r="AG97" s="340"/>
      <c r="AH97" s="414"/>
      <c r="AI97" s="417"/>
      <c r="AJ97" s="340"/>
      <c r="AK97" s="211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193"/>
      <c r="B98" s="431" t="s">
        <v>2</v>
      </c>
      <c r="C98" s="432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8"/>
      <c r="AG98" s="340"/>
      <c r="AH98" s="414"/>
      <c r="AI98" s="417"/>
      <c r="AJ98" s="340"/>
      <c r="AK98" s="211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193"/>
      <c r="B99" s="438" t="s">
        <v>3</v>
      </c>
      <c r="C99" s="439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8"/>
      <c r="AG99" s="340"/>
      <c r="AH99" s="415"/>
      <c r="AI99" s="417"/>
      <c r="AJ99" s="340"/>
      <c r="AK99" s="212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193"/>
      <c r="B100" s="436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4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33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193"/>
      <c r="B101" s="437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33">
        <f>IFERROR(AN101,0)</f>
        <v>0</v>
      </c>
      <c r="AG101" s="434"/>
      <c r="AH101" s="425"/>
      <c r="AI101" s="435">
        <f>IFERROR(AO101,0)</f>
        <v>0</v>
      </c>
      <c r="AJ101" s="434"/>
      <c r="AK101" s="426"/>
      <c r="AN101" s="46" t="e">
        <f>ROUNDDOWN(AG100/AF100,3)</f>
        <v>#DIV/0!</v>
      </c>
      <c r="AO101" s="47" t="e">
        <f>ROUNDDOWN(AJ100/AI100,3)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193"/>
      <c r="B102" s="436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4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33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193"/>
      <c r="B103" s="437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33">
        <f>IFERROR(AN103,0)</f>
        <v>0</v>
      </c>
      <c r="AG103" s="434"/>
      <c r="AH103" s="425"/>
      <c r="AI103" s="435">
        <f>IFERROR(AO103,0)</f>
        <v>0</v>
      </c>
      <c r="AJ103" s="434"/>
      <c r="AK103" s="426"/>
      <c r="AN103" s="46" t="e">
        <f>ROUNDDOWN(AG102/AF102,3)</f>
        <v>#DIV/0!</v>
      </c>
      <c r="AO103" s="47" t="e">
        <f>ROUNDDOWN(AJ102/AI102,3)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193"/>
      <c r="B104" s="436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4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33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193"/>
      <c r="B105" s="437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33">
        <f>IFERROR(AN105,0)</f>
        <v>0</v>
      </c>
      <c r="AG105" s="434"/>
      <c r="AH105" s="425"/>
      <c r="AI105" s="435">
        <f>IFERROR(AO105,0)</f>
        <v>0</v>
      </c>
      <c r="AJ105" s="434"/>
      <c r="AK105" s="426"/>
      <c r="AN105" s="46" t="e">
        <f>ROUNDDOWN(AG104/AF104,3)</f>
        <v>#DIV/0!</v>
      </c>
      <c r="AO105" s="47" t="e">
        <f>ROUNDDOWN(AJ104/AI104,3)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193"/>
      <c r="B106" s="436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4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33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193"/>
      <c r="B107" s="437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33">
        <f>IFERROR(AN107,0)</f>
        <v>0</v>
      </c>
      <c r="AG107" s="434"/>
      <c r="AH107" s="425"/>
      <c r="AI107" s="435">
        <f>IFERROR(AO107,0)</f>
        <v>0</v>
      </c>
      <c r="AJ107" s="434"/>
      <c r="AK107" s="426"/>
      <c r="AN107" s="46" t="e">
        <f>ROUNDDOWN(AG106/AF106,3)</f>
        <v>#DIV/0!</v>
      </c>
      <c r="AO107" s="47" t="e">
        <f>ROUNDDOWN(AJ106/AI106,3)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193"/>
      <c r="B108" s="436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4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33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193"/>
      <c r="B109" s="437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33">
        <f>IFERROR(AN109,0)</f>
        <v>0</v>
      </c>
      <c r="AG109" s="434"/>
      <c r="AH109" s="425"/>
      <c r="AI109" s="435">
        <f>IFERROR(AO109,0)</f>
        <v>0</v>
      </c>
      <c r="AJ109" s="434"/>
      <c r="AK109" s="426"/>
      <c r="AN109" s="46" t="e">
        <f>ROUNDDOWN(AG108/AF108,3)</f>
        <v>#DIV/0!</v>
      </c>
      <c r="AO109" s="47" t="e">
        <f>ROUNDDOWN(AJ108/AI108,3)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193"/>
      <c r="B110" s="436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4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33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222"/>
      <c r="B111" s="437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35">
        <f>IFERROR(AN111,0)</f>
        <v>0</v>
      </c>
      <c r="AG111" s="336"/>
      <c r="AH111" s="419"/>
      <c r="AI111" s="423">
        <f>IFERROR(AO111,0)</f>
        <v>0</v>
      </c>
      <c r="AJ111" s="336"/>
      <c r="AK111" s="334"/>
      <c r="AN111" s="46" t="e">
        <f>ROUNDDOWN(AG110/AF110,3)</f>
        <v>#DIV/0!</v>
      </c>
      <c r="AO111" s="47" t="e">
        <f>ROUNDDOWN(AJ110/AI110,3)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196" t="s">
        <v>68</v>
      </c>
      <c r="B112" s="427" t="s">
        <v>0</v>
      </c>
      <c r="C112" s="428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7" t="s">
        <v>11</v>
      </c>
      <c r="AG112" s="339" t="s">
        <v>12</v>
      </c>
      <c r="AH112" s="414" t="s">
        <v>84</v>
      </c>
      <c r="AI112" s="416" t="s">
        <v>11</v>
      </c>
      <c r="AJ112" s="342" t="s">
        <v>13</v>
      </c>
      <c r="AK112" s="211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193"/>
      <c r="B113" s="429" t="s">
        <v>1</v>
      </c>
      <c r="C113" s="430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8"/>
      <c r="AG113" s="340"/>
      <c r="AH113" s="414"/>
      <c r="AI113" s="417"/>
      <c r="AJ113" s="340"/>
      <c r="AK113" s="211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193"/>
      <c r="B114" s="431" t="s">
        <v>2</v>
      </c>
      <c r="C114" s="432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8"/>
      <c r="AG114" s="340"/>
      <c r="AH114" s="414"/>
      <c r="AI114" s="417"/>
      <c r="AJ114" s="340"/>
      <c r="AK114" s="211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193"/>
      <c r="B115" s="438" t="s">
        <v>3</v>
      </c>
      <c r="C115" s="439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8"/>
      <c r="AG115" s="340"/>
      <c r="AH115" s="415"/>
      <c r="AI115" s="417"/>
      <c r="AJ115" s="340"/>
      <c r="AK115" s="212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193"/>
      <c r="B116" s="436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4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33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193"/>
      <c r="B117" s="437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33">
        <f>IFERROR(AN117,0)</f>
        <v>0</v>
      </c>
      <c r="AG117" s="434"/>
      <c r="AH117" s="425"/>
      <c r="AI117" s="435">
        <f>IFERROR(AO117,0)</f>
        <v>0</v>
      </c>
      <c r="AJ117" s="434"/>
      <c r="AK117" s="426"/>
      <c r="AN117" s="46" t="e">
        <f>ROUNDDOWN(AG116/AF116,3)</f>
        <v>#DIV/0!</v>
      </c>
      <c r="AO117" s="47" t="e">
        <f>ROUNDDOWN(AJ116/AI116,3)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193"/>
      <c r="B118" s="436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4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33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193"/>
      <c r="B119" s="437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33">
        <f>IFERROR(AN119,0)</f>
        <v>0</v>
      </c>
      <c r="AG119" s="434"/>
      <c r="AH119" s="425"/>
      <c r="AI119" s="435">
        <f>IFERROR(AO119,0)</f>
        <v>0</v>
      </c>
      <c r="AJ119" s="434"/>
      <c r="AK119" s="426"/>
      <c r="AN119" s="46" t="e">
        <f>ROUNDDOWN(AG118/AF118,3)</f>
        <v>#DIV/0!</v>
      </c>
      <c r="AO119" s="47" t="e">
        <f>ROUNDDOWN(AJ118/AI118,3)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193"/>
      <c r="B120" s="436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4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33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193"/>
      <c r="B121" s="437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33">
        <f>IFERROR(AN121,0)</f>
        <v>0</v>
      </c>
      <c r="AG121" s="434"/>
      <c r="AH121" s="425"/>
      <c r="AI121" s="435">
        <f>IFERROR(AO121,0)</f>
        <v>0</v>
      </c>
      <c r="AJ121" s="434"/>
      <c r="AK121" s="426"/>
      <c r="AN121" s="46" t="e">
        <f>ROUNDDOWN(AG120/AF120,3)</f>
        <v>#DIV/0!</v>
      </c>
      <c r="AO121" s="47" t="e">
        <f>ROUNDDOWN(AJ120/AI120,3)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193"/>
      <c r="B122" s="436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4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33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193"/>
      <c r="B123" s="437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33">
        <f>IFERROR(AN123,0)</f>
        <v>0</v>
      </c>
      <c r="AG123" s="434"/>
      <c r="AH123" s="425"/>
      <c r="AI123" s="435">
        <f>IFERROR(AO123,0)</f>
        <v>0</v>
      </c>
      <c r="AJ123" s="434"/>
      <c r="AK123" s="426"/>
      <c r="AN123" s="46" t="e">
        <f>ROUNDDOWN(AG122/AF122,3)</f>
        <v>#DIV/0!</v>
      </c>
      <c r="AO123" s="47" t="e">
        <f>ROUNDDOWN(AJ122/AI122,3)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193"/>
      <c r="B124" s="436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4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33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193"/>
      <c r="B125" s="437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33">
        <f>IFERROR(AN125,0)</f>
        <v>0</v>
      </c>
      <c r="AG125" s="434"/>
      <c r="AH125" s="425"/>
      <c r="AI125" s="435">
        <f>IFERROR(AO125,0)</f>
        <v>0</v>
      </c>
      <c r="AJ125" s="434"/>
      <c r="AK125" s="426"/>
      <c r="AN125" s="46" t="e">
        <f>ROUNDDOWN(AG124/AF124,3)</f>
        <v>#DIV/0!</v>
      </c>
      <c r="AO125" s="47" t="e">
        <f>ROUNDDOWN(AJ124/AI124,3)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193"/>
      <c r="B126" s="436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4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33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222"/>
      <c r="B127" s="437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35">
        <f>IFERROR(AN127,0)</f>
        <v>0</v>
      </c>
      <c r="AG127" s="336"/>
      <c r="AH127" s="419"/>
      <c r="AI127" s="423">
        <f>IFERROR(AO127,0)</f>
        <v>0</v>
      </c>
      <c r="AJ127" s="336"/>
      <c r="AK127" s="334"/>
      <c r="AN127" s="46" t="e">
        <f>ROUNDDOWN(AG126/AF126,3)</f>
        <v>#DIV/0!</v>
      </c>
      <c r="AO127" s="47" t="e">
        <f>ROUNDDOWN(AJ126/AI126,3)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196" t="s">
        <v>69</v>
      </c>
      <c r="B128" s="427" t="s">
        <v>0</v>
      </c>
      <c r="C128" s="428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7" t="s">
        <v>11</v>
      </c>
      <c r="AG128" s="339" t="s">
        <v>12</v>
      </c>
      <c r="AH128" s="414" t="s">
        <v>84</v>
      </c>
      <c r="AI128" s="416" t="s">
        <v>11</v>
      </c>
      <c r="AJ128" s="342" t="s">
        <v>13</v>
      </c>
      <c r="AK128" s="211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193"/>
      <c r="B129" s="429" t="s">
        <v>1</v>
      </c>
      <c r="C129" s="430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8"/>
      <c r="AG129" s="340"/>
      <c r="AH129" s="414"/>
      <c r="AI129" s="417"/>
      <c r="AJ129" s="340"/>
      <c r="AK129" s="211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193"/>
      <c r="B130" s="431" t="s">
        <v>2</v>
      </c>
      <c r="C130" s="432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8"/>
      <c r="AG130" s="340"/>
      <c r="AH130" s="414"/>
      <c r="AI130" s="417"/>
      <c r="AJ130" s="340"/>
      <c r="AK130" s="211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193"/>
      <c r="B131" s="438" t="s">
        <v>3</v>
      </c>
      <c r="C131" s="439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8"/>
      <c r="AG131" s="340"/>
      <c r="AH131" s="415"/>
      <c r="AI131" s="417"/>
      <c r="AJ131" s="340"/>
      <c r="AK131" s="212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193"/>
      <c r="B132" s="436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4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33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193"/>
      <c r="B133" s="437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33">
        <f>IFERROR(AN133,0)</f>
        <v>0</v>
      </c>
      <c r="AG133" s="434"/>
      <c r="AH133" s="425"/>
      <c r="AI133" s="435">
        <f>IFERROR(AO133,0)</f>
        <v>0</v>
      </c>
      <c r="AJ133" s="434"/>
      <c r="AK133" s="426"/>
      <c r="AN133" s="46" t="e">
        <f>ROUNDDOWN(AG132/AF132,3)</f>
        <v>#DIV/0!</v>
      </c>
      <c r="AO133" s="47" t="e">
        <f>ROUNDDOWN(AJ132/AI132,3)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193"/>
      <c r="B134" s="436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4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33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193"/>
      <c r="B135" s="437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33">
        <f>IFERROR(AN135,0)</f>
        <v>0</v>
      </c>
      <c r="AG135" s="434"/>
      <c r="AH135" s="425"/>
      <c r="AI135" s="435">
        <f>IFERROR(AO135,0)</f>
        <v>0</v>
      </c>
      <c r="AJ135" s="434"/>
      <c r="AK135" s="426"/>
      <c r="AN135" s="46" t="e">
        <f>ROUNDDOWN(AG134/AF134,3)</f>
        <v>#DIV/0!</v>
      </c>
      <c r="AO135" s="47" t="e">
        <f>ROUNDDOWN(AJ134/AI134,3)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193"/>
      <c r="B136" s="436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4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33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193"/>
      <c r="B137" s="437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33">
        <f>IFERROR(AN137,0)</f>
        <v>0</v>
      </c>
      <c r="AG137" s="434"/>
      <c r="AH137" s="425"/>
      <c r="AI137" s="435">
        <f>IFERROR(AO137,0)</f>
        <v>0</v>
      </c>
      <c r="AJ137" s="434"/>
      <c r="AK137" s="426"/>
      <c r="AN137" s="46" t="e">
        <f>ROUNDDOWN(AG136/AF136,3)</f>
        <v>#DIV/0!</v>
      </c>
      <c r="AO137" s="47" t="e">
        <f>ROUNDDOWN(AJ136/AI136,3)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193"/>
      <c r="B138" s="436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4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33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193"/>
      <c r="B139" s="437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33">
        <f>IFERROR(AN139,0)</f>
        <v>0</v>
      </c>
      <c r="AG139" s="434"/>
      <c r="AH139" s="425"/>
      <c r="AI139" s="435">
        <f>IFERROR(AO139,0)</f>
        <v>0</v>
      </c>
      <c r="AJ139" s="434"/>
      <c r="AK139" s="426"/>
      <c r="AN139" s="46" t="e">
        <f>ROUNDDOWN(AG138/AF138,3)</f>
        <v>#DIV/0!</v>
      </c>
      <c r="AO139" s="47" t="e">
        <f>ROUNDDOWN(AJ138/AI138,3)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193"/>
      <c r="B140" s="436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4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33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193"/>
      <c r="B141" s="437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33">
        <f>IFERROR(AN141,0)</f>
        <v>0</v>
      </c>
      <c r="AG141" s="434"/>
      <c r="AH141" s="425"/>
      <c r="AI141" s="435">
        <f>IFERROR(AO141,0)</f>
        <v>0</v>
      </c>
      <c r="AJ141" s="434"/>
      <c r="AK141" s="426"/>
      <c r="AN141" s="46" t="e">
        <f>ROUNDDOWN(AG140/AF140,3)</f>
        <v>#DIV/0!</v>
      </c>
      <c r="AO141" s="47" t="e">
        <f>ROUNDDOWN(AJ140/AI140,3)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193"/>
      <c r="B142" s="436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4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33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222"/>
      <c r="B143" s="437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35">
        <f>IFERROR(AN143,0)</f>
        <v>0</v>
      </c>
      <c r="AG143" s="336"/>
      <c r="AH143" s="419"/>
      <c r="AI143" s="423">
        <f>IFERROR(AO143,0)</f>
        <v>0</v>
      </c>
      <c r="AJ143" s="336"/>
      <c r="AK143" s="334"/>
      <c r="AN143" s="46" t="e">
        <f>ROUNDDOWN(AG142/AF142,3)</f>
        <v>#DIV/0!</v>
      </c>
      <c r="AO143" s="47" t="e">
        <f>ROUNDDOWN(AJ142/AI142,3)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196" t="s">
        <v>70</v>
      </c>
      <c r="B144" s="427" t="s">
        <v>0</v>
      </c>
      <c r="C144" s="428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7" t="s">
        <v>11</v>
      </c>
      <c r="AG144" s="339" t="s">
        <v>12</v>
      </c>
      <c r="AH144" s="414" t="s">
        <v>84</v>
      </c>
      <c r="AI144" s="416" t="s">
        <v>11</v>
      </c>
      <c r="AJ144" s="342" t="s">
        <v>13</v>
      </c>
      <c r="AK144" s="211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193"/>
      <c r="B145" s="429" t="s">
        <v>1</v>
      </c>
      <c r="C145" s="430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8"/>
      <c r="AG145" s="340"/>
      <c r="AH145" s="414"/>
      <c r="AI145" s="417"/>
      <c r="AJ145" s="340"/>
      <c r="AK145" s="211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193"/>
      <c r="B146" s="431" t="s">
        <v>2</v>
      </c>
      <c r="C146" s="432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8"/>
      <c r="AG146" s="340"/>
      <c r="AH146" s="414"/>
      <c r="AI146" s="417"/>
      <c r="AJ146" s="340"/>
      <c r="AK146" s="211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193"/>
      <c r="B147" s="438" t="s">
        <v>3</v>
      </c>
      <c r="C147" s="439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8"/>
      <c r="AG147" s="340"/>
      <c r="AH147" s="415"/>
      <c r="AI147" s="417"/>
      <c r="AJ147" s="340"/>
      <c r="AK147" s="212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193"/>
      <c r="B148" s="436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4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33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193"/>
      <c r="B149" s="437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33">
        <f>IFERROR(AN149,0)</f>
        <v>0</v>
      </c>
      <c r="AG149" s="434"/>
      <c r="AH149" s="425"/>
      <c r="AI149" s="435">
        <f>IFERROR(AO149,0)</f>
        <v>0</v>
      </c>
      <c r="AJ149" s="434"/>
      <c r="AK149" s="426"/>
      <c r="AN149" s="46" t="e">
        <f>ROUNDDOWN(AG148/AF148,3)</f>
        <v>#DIV/0!</v>
      </c>
      <c r="AO149" s="47" t="e">
        <f>ROUNDDOWN(AJ148/AI148,3)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193"/>
      <c r="B150" s="436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4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33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193"/>
      <c r="B151" s="437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33">
        <f>IFERROR(AN151,0)</f>
        <v>0</v>
      </c>
      <c r="AG151" s="434"/>
      <c r="AH151" s="425"/>
      <c r="AI151" s="435">
        <f>IFERROR(AO151,0)</f>
        <v>0</v>
      </c>
      <c r="AJ151" s="434"/>
      <c r="AK151" s="426"/>
      <c r="AN151" s="46" t="e">
        <f>ROUNDDOWN(AG150/AF150,3)</f>
        <v>#DIV/0!</v>
      </c>
      <c r="AO151" s="47" t="e">
        <f>ROUNDDOWN(AJ150/AI150,3)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193"/>
      <c r="B152" s="436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4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33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193"/>
      <c r="B153" s="437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33">
        <f>IFERROR(AN153,0)</f>
        <v>0</v>
      </c>
      <c r="AG153" s="434"/>
      <c r="AH153" s="425"/>
      <c r="AI153" s="435">
        <f>IFERROR(AO153,0)</f>
        <v>0</v>
      </c>
      <c r="AJ153" s="434"/>
      <c r="AK153" s="426"/>
      <c r="AN153" s="46" t="e">
        <f>ROUNDDOWN(AG152/AF152,3)</f>
        <v>#DIV/0!</v>
      </c>
      <c r="AO153" s="47" t="e">
        <f>ROUNDDOWN(AJ152/AI152,3)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193"/>
      <c r="B154" s="436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4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33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193"/>
      <c r="B155" s="437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33">
        <f>IFERROR(AN155,0)</f>
        <v>0</v>
      </c>
      <c r="AG155" s="434"/>
      <c r="AH155" s="425"/>
      <c r="AI155" s="435">
        <f>IFERROR(AO155,0)</f>
        <v>0</v>
      </c>
      <c r="AJ155" s="434"/>
      <c r="AK155" s="426"/>
      <c r="AN155" s="46" t="e">
        <f>ROUNDDOWN(AG154/AF154,3)</f>
        <v>#DIV/0!</v>
      </c>
      <c r="AO155" s="47" t="e">
        <f>ROUNDDOWN(AJ154/AI154,3)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193"/>
      <c r="B156" s="436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4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33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193"/>
      <c r="B157" s="437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33">
        <f>IFERROR(AN157,0)</f>
        <v>0</v>
      </c>
      <c r="AG157" s="434"/>
      <c r="AH157" s="425"/>
      <c r="AI157" s="435">
        <f>IFERROR(AO157,0)</f>
        <v>0</v>
      </c>
      <c r="AJ157" s="434"/>
      <c r="AK157" s="426"/>
      <c r="AN157" s="46" t="e">
        <f>ROUNDDOWN(AG156/AF156,3)</f>
        <v>#DIV/0!</v>
      </c>
      <c r="AO157" s="47" t="e">
        <f>ROUNDDOWN(AJ156/AI156,3)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193"/>
      <c r="B158" s="436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4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33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222"/>
      <c r="B159" s="437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35">
        <f>IFERROR(AN159,0)</f>
        <v>0</v>
      </c>
      <c r="AG159" s="336"/>
      <c r="AH159" s="419"/>
      <c r="AI159" s="423">
        <f>IFERROR(AO159,0)</f>
        <v>0</v>
      </c>
      <c r="AJ159" s="336"/>
      <c r="AK159" s="334"/>
      <c r="AN159" s="46" t="e">
        <f>ROUNDDOWN(AG158/AF158,3)</f>
        <v>#DIV/0!</v>
      </c>
      <c r="AO159" s="47" t="e">
        <f>ROUNDDOWN(AJ158/AI158,3)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196" t="s">
        <v>71</v>
      </c>
      <c r="B160" s="427" t="s">
        <v>0</v>
      </c>
      <c r="C160" s="428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7" t="s">
        <v>11</v>
      </c>
      <c r="AG160" s="339" t="s">
        <v>12</v>
      </c>
      <c r="AH160" s="414" t="s">
        <v>84</v>
      </c>
      <c r="AI160" s="416" t="s">
        <v>11</v>
      </c>
      <c r="AJ160" s="342" t="s">
        <v>13</v>
      </c>
      <c r="AK160" s="211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193"/>
      <c r="B161" s="429" t="s">
        <v>1</v>
      </c>
      <c r="C161" s="430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8"/>
      <c r="AG161" s="340"/>
      <c r="AH161" s="414"/>
      <c r="AI161" s="417"/>
      <c r="AJ161" s="340"/>
      <c r="AK161" s="211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193"/>
      <c r="B162" s="431" t="s">
        <v>2</v>
      </c>
      <c r="C162" s="432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8"/>
      <c r="AG162" s="340"/>
      <c r="AH162" s="414"/>
      <c r="AI162" s="417"/>
      <c r="AJ162" s="340"/>
      <c r="AK162" s="211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193"/>
      <c r="B163" s="438" t="s">
        <v>3</v>
      </c>
      <c r="C163" s="439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8"/>
      <c r="AG163" s="340"/>
      <c r="AH163" s="415"/>
      <c r="AI163" s="417"/>
      <c r="AJ163" s="340"/>
      <c r="AK163" s="212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193"/>
      <c r="B164" s="436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4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33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193"/>
      <c r="B165" s="437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33">
        <f>IFERROR(AN165,0)</f>
        <v>0</v>
      </c>
      <c r="AG165" s="434"/>
      <c r="AH165" s="425"/>
      <c r="AI165" s="435">
        <f>IFERROR(AO165,0)</f>
        <v>0</v>
      </c>
      <c r="AJ165" s="434"/>
      <c r="AK165" s="426"/>
      <c r="AN165" s="46" t="e">
        <f>ROUNDDOWN(AG164/AF164,3)</f>
        <v>#DIV/0!</v>
      </c>
      <c r="AO165" s="47" t="e">
        <f>ROUNDDOWN(AJ164/AI164,3)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193"/>
      <c r="B166" s="436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4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33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193"/>
      <c r="B167" s="437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33">
        <f>IFERROR(AN167,0)</f>
        <v>0</v>
      </c>
      <c r="AG167" s="434"/>
      <c r="AH167" s="425"/>
      <c r="AI167" s="435">
        <f>IFERROR(AO167,0)</f>
        <v>0</v>
      </c>
      <c r="AJ167" s="434"/>
      <c r="AK167" s="426"/>
      <c r="AN167" s="46" t="e">
        <f>ROUNDDOWN(AG166/AF166,3)</f>
        <v>#DIV/0!</v>
      </c>
      <c r="AO167" s="47" t="e">
        <f>ROUNDDOWN(AJ166/AI166,3)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193"/>
      <c r="B168" s="436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4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33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193"/>
      <c r="B169" s="437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33">
        <f>IFERROR(AN169,0)</f>
        <v>0</v>
      </c>
      <c r="AG169" s="434"/>
      <c r="AH169" s="425"/>
      <c r="AI169" s="435">
        <f>IFERROR(AO169,0)</f>
        <v>0</v>
      </c>
      <c r="AJ169" s="434"/>
      <c r="AK169" s="426"/>
      <c r="AN169" s="46" t="e">
        <f>ROUNDDOWN(AG168/AF168,3)</f>
        <v>#DIV/0!</v>
      </c>
      <c r="AO169" s="47" t="e">
        <f>ROUNDDOWN(AJ168/AI168,3)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193"/>
      <c r="B170" s="436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4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33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193"/>
      <c r="B171" s="437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33">
        <f>IFERROR(AN171,0)</f>
        <v>0</v>
      </c>
      <c r="AG171" s="434"/>
      <c r="AH171" s="425"/>
      <c r="AI171" s="435">
        <f>IFERROR(AO171,0)</f>
        <v>0</v>
      </c>
      <c r="AJ171" s="434"/>
      <c r="AK171" s="426"/>
      <c r="AN171" s="46" t="e">
        <f>ROUNDDOWN(AG170/AF170,3)</f>
        <v>#DIV/0!</v>
      </c>
      <c r="AO171" s="47" t="e">
        <f>ROUNDDOWN(AJ170/AI170,3)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193"/>
      <c r="B172" s="436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4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33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193"/>
      <c r="B173" s="437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33">
        <f>IFERROR(AN173,0)</f>
        <v>0</v>
      </c>
      <c r="AG173" s="434"/>
      <c r="AH173" s="425"/>
      <c r="AI173" s="435">
        <f>IFERROR(AO173,0)</f>
        <v>0</v>
      </c>
      <c r="AJ173" s="434"/>
      <c r="AK173" s="426"/>
      <c r="AN173" s="46" t="e">
        <f>ROUNDDOWN(AG172/AF172,3)</f>
        <v>#DIV/0!</v>
      </c>
      <c r="AO173" s="47" t="e">
        <f>ROUNDDOWN(AJ172/AI172,3)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193"/>
      <c r="B174" s="436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4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33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222"/>
      <c r="B175" s="437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35">
        <f>IFERROR(AN175,0)</f>
        <v>0</v>
      </c>
      <c r="AG175" s="336"/>
      <c r="AH175" s="419"/>
      <c r="AI175" s="423">
        <f>IFERROR(AO175,0)</f>
        <v>0</v>
      </c>
      <c r="AJ175" s="336"/>
      <c r="AK175" s="334"/>
      <c r="AN175" s="46" t="e">
        <f>ROUNDDOWN(AG174/AF174,3)</f>
        <v>#DIV/0!</v>
      </c>
      <c r="AO175" s="47" t="e">
        <f>ROUNDDOWN(AJ174/AI174,3)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196" t="s">
        <v>72</v>
      </c>
      <c r="B176" s="427" t="s">
        <v>0</v>
      </c>
      <c r="C176" s="428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7" t="s">
        <v>11</v>
      </c>
      <c r="AG176" s="339" t="s">
        <v>12</v>
      </c>
      <c r="AH176" s="414" t="s">
        <v>84</v>
      </c>
      <c r="AI176" s="416" t="s">
        <v>11</v>
      </c>
      <c r="AJ176" s="342" t="s">
        <v>13</v>
      </c>
      <c r="AK176" s="211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193"/>
      <c r="B177" s="429" t="s">
        <v>1</v>
      </c>
      <c r="C177" s="430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8"/>
      <c r="AG177" s="340"/>
      <c r="AH177" s="414"/>
      <c r="AI177" s="417"/>
      <c r="AJ177" s="340"/>
      <c r="AK177" s="211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193"/>
      <c r="B178" s="431" t="s">
        <v>2</v>
      </c>
      <c r="C178" s="432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8"/>
      <c r="AG178" s="340"/>
      <c r="AH178" s="414"/>
      <c r="AI178" s="417"/>
      <c r="AJ178" s="340"/>
      <c r="AK178" s="211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193"/>
      <c r="B179" s="438" t="s">
        <v>3</v>
      </c>
      <c r="C179" s="439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8"/>
      <c r="AG179" s="340"/>
      <c r="AH179" s="415"/>
      <c r="AI179" s="417"/>
      <c r="AJ179" s="340"/>
      <c r="AK179" s="212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193"/>
      <c r="B180" s="436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4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33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193"/>
      <c r="B181" s="437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33">
        <f>IFERROR(AN181,0)</f>
        <v>0</v>
      </c>
      <c r="AG181" s="434"/>
      <c r="AH181" s="425"/>
      <c r="AI181" s="435">
        <f>IFERROR(AO181,0)</f>
        <v>0</v>
      </c>
      <c r="AJ181" s="434"/>
      <c r="AK181" s="426"/>
      <c r="AN181" s="46" t="e">
        <f>ROUNDDOWN(AG180/AF180,3)</f>
        <v>#DIV/0!</v>
      </c>
      <c r="AO181" s="47" t="e">
        <f>ROUNDDOWN(AJ180/AI180,3)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193"/>
      <c r="B182" s="436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4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33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193"/>
      <c r="B183" s="437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33">
        <f>IFERROR(AN183,0)</f>
        <v>0</v>
      </c>
      <c r="AG183" s="434"/>
      <c r="AH183" s="425"/>
      <c r="AI183" s="435">
        <f>IFERROR(AO183,0)</f>
        <v>0</v>
      </c>
      <c r="AJ183" s="434"/>
      <c r="AK183" s="426"/>
      <c r="AN183" s="46" t="e">
        <f>ROUNDDOWN(AG182/AF182,3)</f>
        <v>#DIV/0!</v>
      </c>
      <c r="AO183" s="47" t="e">
        <f>ROUNDDOWN(AJ182/AI182,3)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193"/>
      <c r="B184" s="436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4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33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193"/>
      <c r="B185" s="437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33">
        <f>IFERROR(AN185,0)</f>
        <v>0</v>
      </c>
      <c r="AG185" s="434"/>
      <c r="AH185" s="425"/>
      <c r="AI185" s="435">
        <f>IFERROR(AO185,0)</f>
        <v>0</v>
      </c>
      <c r="AJ185" s="434"/>
      <c r="AK185" s="426"/>
      <c r="AN185" s="46" t="e">
        <f>ROUNDDOWN(AG184/AF184,3)</f>
        <v>#DIV/0!</v>
      </c>
      <c r="AO185" s="47" t="e">
        <f>ROUNDDOWN(AJ184/AI184,3)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193"/>
      <c r="B186" s="436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4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33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193"/>
      <c r="B187" s="437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33">
        <f>IFERROR(AN187,0)</f>
        <v>0</v>
      </c>
      <c r="AG187" s="434"/>
      <c r="AH187" s="425"/>
      <c r="AI187" s="435">
        <f>IFERROR(AO187,0)</f>
        <v>0</v>
      </c>
      <c r="AJ187" s="434"/>
      <c r="AK187" s="426"/>
      <c r="AN187" s="46" t="e">
        <f>ROUNDDOWN(AG186/AF186,3)</f>
        <v>#DIV/0!</v>
      </c>
      <c r="AO187" s="47" t="e">
        <f>ROUNDDOWN(AJ186/AI186,3)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193"/>
      <c r="B188" s="436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4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33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193"/>
      <c r="B189" s="437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33">
        <f>IFERROR(AN189,0)</f>
        <v>0</v>
      </c>
      <c r="AG189" s="434"/>
      <c r="AH189" s="425"/>
      <c r="AI189" s="435">
        <f>IFERROR(AO189,0)</f>
        <v>0</v>
      </c>
      <c r="AJ189" s="434"/>
      <c r="AK189" s="426"/>
      <c r="AN189" s="46" t="e">
        <f>ROUNDDOWN(AG188/AF188,3)</f>
        <v>#DIV/0!</v>
      </c>
      <c r="AO189" s="47" t="e">
        <f>ROUNDDOWN(AJ188/AI188,3)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193"/>
      <c r="B190" s="436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4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33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222"/>
      <c r="B191" s="437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35">
        <f>IFERROR(AN191,0)</f>
        <v>0</v>
      </c>
      <c r="AG191" s="336"/>
      <c r="AH191" s="419"/>
      <c r="AI191" s="423">
        <f>IFERROR(AO191,0)</f>
        <v>0</v>
      </c>
      <c r="AJ191" s="336"/>
      <c r="AK191" s="334"/>
      <c r="AN191" s="46" t="e">
        <f>ROUNDDOWN(AG190/AF190,3)</f>
        <v>#DIV/0!</v>
      </c>
      <c r="AO191" s="47" t="e">
        <f>ROUNDDOWN(AJ190/AI190,3)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196" t="s">
        <v>73</v>
      </c>
      <c r="B192" s="427" t="s">
        <v>0</v>
      </c>
      <c r="C192" s="428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7" t="s">
        <v>11</v>
      </c>
      <c r="AG192" s="339" t="s">
        <v>12</v>
      </c>
      <c r="AH192" s="414" t="s">
        <v>84</v>
      </c>
      <c r="AI192" s="416" t="s">
        <v>11</v>
      </c>
      <c r="AJ192" s="342" t="s">
        <v>13</v>
      </c>
      <c r="AK192" s="211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193"/>
      <c r="B193" s="429" t="s">
        <v>1</v>
      </c>
      <c r="C193" s="430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8"/>
      <c r="AG193" s="340"/>
      <c r="AH193" s="414"/>
      <c r="AI193" s="417"/>
      <c r="AJ193" s="340"/>
      <c r="AK193" s="211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193"/>
      <c r="B194" s="431" t="s">
        <v>2</v>
      </c>
      <c r="C194" s="432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8"/>
      <c r="AG194" s="340"/>
      <c r="AH194" s="414"/>
      <c r="AI194" s="417"/>
      <c r="AJ194" s="340"/>
      <c r="AK194" s="211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193"/>
      <c r="B195" s="438" t="s">
        <v>3</v>
      </c>
      <c r="C195" s="439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8"/>
      <c r="AG195" s="340"/>
      <c r="AH195" s="415"/>
      <c r="AI195" s="417"/>
      <c r="AJ195" s="340"/>
      <c r="AK195" s="212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193"/>
      <c r="B196" s="436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4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33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193"/>
      <c r="B197" s="437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33">
        <f>IFERROR(AN197,0)</f>
        <v>0</v>
      </c>
      <c r="AG197" s="434"/>
      <c r="AH197" s="425"/>
      <c r="AI197" s="435">
        <f>IFERROR(AO197,0)</f>
        <v>0</v>
      </c>
      <c r="AJ197" s="434"/>
      <c r="AK197" s="426"/>
      <c r="AN197" s="46" t="e">
        <f>ROUNDDOWN(AG196/AF196,3)</f>
        <v>#DIV/0!</v>
      </c>
      <c r="AO197" s="47" t="e">
        <f>ROUNDDOWN(AJ196/AI196,3)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193"/>
      <c r="B198" s="436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4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33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193"/>
      <c r="B199" s="437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33">
        <f>IFERROR(AN199,0)</f>
        <v>0</v>
      </c>
      <c r="AG199" s="434"/>
      <c r="AH199" s="425"/>
      <c r="AI199" s="435">
        <f>IFERROR(AO199,0)</f>
        <v>0</v>
      </c>
      <c r="AJ199" s="434"/>
      <c r="AK199" s="426"/>
      <c r="AN199" s="46" t="e">
        <f>ROUNDDOWN(AG198/AF198,3)</f>
        <v>#DIV/0!</v>
      </c>
      <c r="AO199" s="47" t="e">
        <f>ROUNDDOWN(AJ198/AI198,3)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193"/>
      <c r="B200" s="436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4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33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193"/>
      <c r="B201" s="437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33">
        <f>IFERROR(AN201,0)</f>
        <v>0</v>
      </c>
      <c r="AG201" s="434"/>
      <c r="AH201" s="425"/>
      <c r="AI201" s="435">
        <f>IFERROR(AO201,0)</f>
        <v>0</v>
      </c>
      <c r="AJ201" s="434"/>
      <c r="AK201" s="426"/>
      <c r="AN201" s="46" t="e">
        <f>ROUNDDOWN(AG200/AF200,3)</f>
        <v>#DIV/0!</v>
      </c>
      <c r="AO201" s="47" t="e">
        <f>ROUNDDOWN(AJ200/AI200,3)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193"/>
      <c r="B202" s="436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4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33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193"/>
      <c r="B203" s="437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33">
        <f>IFERROR(AN203,0)</f>
        <v>0</v>
      </c>
      <c r="AG203" s="434"/>
      <c r="AH203" s="425"/>
      <c r="AI203" s="435">
        <f>IFERROR(AO203,0)</f>
        <v>0</v>
      </c>
      <c r="AJ203" s="434"/>
      <c r="AK203" s="426"/>
      <c r="AN203" s="46" t="e">
        <f>ROUNDDOWN(AG202/AF202,3)</f>
        <v>#DIV/0!</v>
      </c>
      <c r="AO203" s="47" t="e">
        <f>ROUNDDOWN(AJ202/AI202,3)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193"/>
      <c r="B204" s="436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4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33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193"/>
      <c r="B205" s="437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33">
        <f>IFERROR(AN205,0)</f>
        <v>0</v>
      </c>
      <c r="AG205" s="434"/>
      <c r="AH205" s="425"/>
      <c r="AI205" s="435">
        <f>IFERROR(AO205,0)</f>
        <v>0</v>
      </c>
      <c r="AJ205" s="434"/>
      <c r="AK205" s="426"/>
      <c r="AN205" s="46" t="e">
        <f>ROUNDDOWN(AG204/AF204,3)</f>
        <v>#DIV/0!</v>
      </c>
      <c r="AO205" s="47" t="e">
        <f>ROUNDDOWN(AJ204/AI204,3)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193"/>
      <c r="B206" s="436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4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33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222"/>
      <c r="B207" s="437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35">
        <f>IFERROR(AN207,0)</f>
        <v>0</v>
      </c>
      <c r="AG207" s="336"/>
      <c r="AH207" s="419"/>
      <c r="AI207" s="423">
        <f>IFERROR(AO207,0)</f>
        <v>0</v>
      </c>
      <c r="AJ207" s="336"/>
      <c r="AK207" s="334"/>
      <c r="AN207" s="46" t="e">
        <f>ROUNDDOWN(AG206/AF206,3)</f>
        <v>#DIV/0!</v>
      </c>
      <c r="AO207" s="47" t="e">
        <f>ROUNDDOWN(AJ206/AI206,3)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196" t="s">
        <v>74</v>
      </c>
      <c r="B208" s="427" t="s">
        <v>0</v>
      </c>
      <c r="C208" s="428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7" t="s">
        <v>11</v>
      </c>
      <c r="AG208" s="339" t="s">
        <v>12</v>
      </c>
      <c r="AH208" s="414" t="s">
        <v>84</v>
      </c>
      <c r="AI208" s="416" t="s">
        <v>11</v>
      </c>
      <c r="AJ208" s="342" t="s">
        <v>13</v>
      </c>
      <c r="AK208" s="211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193"/>
      <c r="B209" s="429" t="s">
        <v>1</v>
      </c>
      <c r="C209" s="430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8"/>
      <c r="AG209" s="340"/>
      <c r="AH209" s="414"/>
      <c r="AI209" s="417"/>
      <c r="AJ209" s="340"/>
      <c r="AK209" s="211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193"/>
      <c r="B210" s="431" t="s">
        <v>2</v>
      </c>
      <c r="C210" s="432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8"/>
      <c r="AG210" s="340"/>
      <c r="AH210" s="414"/>
      <c r="AI210" s="417"/>
      <c r="AJ210" s="340"/>
      <c r="AK210" s="211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193"/>
      <c r="B211" s="438" t="s">
        <v>3</v>
      </c>
      <c r="C211" s="439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8"/>
      <c r="AG211" s="340"/>
      <c r="AH211" s="415"/>
      <c r="AI211" s="417"/>
      <c r="AJ211" s="340"/>
      <c r="AK211" s="212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193"/>
      <c r="B212" s="436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4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33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193"/>
      <c r="B213" s="437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33">
        <f>IFERROR(AN213,0)</f>
        <v>0</v>
      </c>
      <c r="AG213" s="434"/>
      <c r="AH213" s="425"/>
      <c r="AI213" s="435">
        <f>IFERROR(AO213,0)</f>
        <v>0</v>
      </c>
      <c r="AJ213" s="434"/>
      <c r="AK213" s="426"/>
      <c r="AN213" s="46" t="e">
        <f>ROUNDDOWN(AG212/AF212,3)</f>
        <v>#DIV/0!</v>
      </c>
      <c r="AO213" s="47" t="e">
        <f>ROUNDDOWN(AJ212/AI212,3)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193"/>
      <c r="B214" s="436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4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33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193"/>
      <c r="B215" s="437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33">
        <f>IFERROR(AN215,0)</f>
        <v>0</v>
      </c>
      <c r="AG215" s="434"/>
      <c r="AH215" s="425"/>
      <c r="AI215" s="435">
        <f>IFERROR(AO215,0)</f>
        <v>0</v>
      </c>
      <c r="AJ215" s="434"/>
      <c r="AK215" s="426"/>
      <c r="AN215" s="46" t="e">
        <f>ROUNDDOWN(AG214/AF214,3)</f>
        <v>#DIV/0!</v>
      </c>
      <c r="AO215" s="47" t="e">
        <f>ROUNDDOWN(AJ214/AI214,3)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193"/>
      <c r="B216" s="436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4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33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193"/>
      <c r="B217" s="437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33">
        <f>IFERROR(AN217,0)</f>
        <v>0</v>
      </c>
      <c r="AG217" s="434"/>
      <c r="AH217" s="425"/>
      <c r="AI217" s="435">
        <f>IFERROR(AO217,0)</f>
        <v>0</v>
      </c>
      <c r="AJ217" s="434"/>
      <c r="AK217" s="426"/>
      <c r="AN217" s="46" t="e">
        <f>ROUNDDOWN(AG216/AF216,3)</f>
        <v>#DIV/0!</v>
      </c>
      <c r="AO217" s="47" t="e">
        <f>ROUNDDOWN(AJ216/AI216,3)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193"/>
      <c r="B218" s="436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4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33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193"/>
      <c r="B219" s="437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33">
        <f>IFERROR(AN219,0)</f>
        <v>0</v>
      </c>
      <c r="AG219" s="434"/>
      <c r="AH219" s="425"/>
      <c r="AI219" s="435">
        <f>IFERROR(AO219,0)</f>
        <v>0</v>
      </c>
      <c r="AJ219" s="434"/>
      <c r="AK219" s="426"/>
      <c r="AN219" s="46" t="e">
        <f>ROUNDDOWN(AG218/AF218,3)</f>
        <v>#DIV/0!</v>
      </c>
      <c r="AO219" s="47" t="e">
        <f>ROUNDDOWN(AJ218/AI218,3)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193"/>
      <c r="B220" s="436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4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33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193"/>
      <c r="B221" s="437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33">
        <f>IFERROR(AN221,0)</f>
        <v>0</v>
      </c>
      <c r="AG221" s="434"/>
      <c r="AH221" s="425"/>
      <c r="AI221" s="435">
        <f>IFERROR(AO221,0)</f>
        <v>0</v>
      </c>
      <c r="AJ221" s="434"/>
      <c r="AK221" s="426"/>
      <c r="AN221" s="46" t="e">
        <f>ROUNDDOWN(AG220/AF220,3)</f>
        <v>#DIV/0!</v>
      </c>
      <c r="AO221" s="47" t="e">
        <f>ROUNDDOWN(AJ220/AI220,3)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193"/>
      <c r="B222" s="436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4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33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222"/>
      <c r="B223" s="437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35">
        <f>IFERROR(AN223,0)</f>
        <v>0</v>
      </c>
      <c r="AG223" s="336"/>
      <c r="AH223" s="419"/>
      <c r="AI223" s="423">
        <f>IFERROR(AO223,0)</f>
        <v>0</v>
      </c>
      <c r="AJ223" s="336"/>
      <c r="AK223" s="334"/>
      <c r="AN223" s="46" t="e">
        <f>ROUNDDOWN(AG222/AF222,3)</f>
        <v>#DIV/0!</v>
      </c>
      <c r="AO223" s="47" t="e">
        <f>ROUNDDOWN(AJ222/AI222,3)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196" t="s">
        <v>75</v>
      </c>
      <c r="B224" s="427" t="s">
        <v>0</v>
      </c>
      <c r="C224" s="428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7" t="s">
        <v>11</v>
      </c>
      <c r="AG224" s="339" t="s">
        <v>12</v>
      </c>
      <c r="AH224" s="414" t="s">
        <v>84</v>
      </c>
      <c r="AI224" s="416" t="s">
        <v>11</v>
      </c>
      <c r="AJ224" s="342" t="s">
        <v>13</v>
      </c>
      <c r="AK224" s="211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193"/>
      <c r="B225" s="429" t="s">
        <v>1</v>
      </c>
      <c r="C225" s="430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8"/>
      <c r="AG225" s="340"/>
      <c r="AH225" s="414"/>
      <c r="AI225" s="417"/>
      <c r="AJ225" s="340"/>
      <c r="AK225" s="211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193"/>
      <c r="B226" s="431" t="s">
        <v>2</v>
      </c>
      <c r="C226" s="432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8"/>
      <c r="AG226" s="340"/>
      <c r="AH226" s="414"/>
      <c r="AI226" s="417"/>
      <c r="AJ226" s="340"/>
      <c r="AK226" s="211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193"/>
      <c r="B227" s="438" t="s">
        <v>3</v>
      </c>
      <c r="C227" s="439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8"/>
      <c r="AG227" s="340"/>
      <c r="AH227" s="415"/>
      <c r="AI227" s="417"/>
      <c r="AJ227" s="340"/>
      <c r="AK227" s="212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193"/>
      <c r="B228" s="436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4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33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193"/>
      <c r="B229" s="437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33">
        <f>IFERROR(AN229,0)</f>
        <v>0</v>
      </c>
      <c r="AG229" s="434"/>
      <c r="AH229" s="425"/>
      <c r="AI229" s="435">
        <f>IFERROR(AO229,0)</f>
        <v>0</v>
      </c>
      <c r="AJ229" s="434"/>
      <c r="AK229" s="426"/>
      <c r="AN229" s="46" t="e">
        <f>ROUNDDOWN(AG228/AF228,3)</f>
        <v>#DIV/0!</v>
      </c>
      <c r="AO229" s="47" t="e">
        <f>ROUNDDOWN(AJ228/AI228,3)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193"/>
      <c r="B230" s="436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4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33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193"/>
      <c r="B231" s="437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33">
        <f>IFERROR(AN231,0)</f>
        <v>0</v>
      </c>
      <c r="AG231" s="434"/>
      <c r="AH231" s="425"/>
      <c r="AI231" s="435">
        <f>IFERROR(AO231,0)</f>
        <v>0</v>
      </c>
      <c r="AJ231" s="434"/>
      <c r="AK231" s="426"/>
      <c r="AN231" s="46" t="e">
        <f>ROUNDDOWN(AG230/AF230,3)</f>
        <v>#DIV/0!</v>
      </c>
      <c r="AO231" s="47" t="e">
        <f>ROUNDDOWN(AJ230/AI230,3)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193"/>
      <c r="B232" s="436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4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33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193"/>
      <c r="B233" s="437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33">
        <f>IFERROR(AN233,0)</f>
        <v>0</v>
      </c>
      <c r="AG233" s="434"/>
      <c r="AH233" s="425"/>
      <c r="AI233" s="435">
        <f>IFERROR(AO233,0)</f>
        <v>0</v>
      </c>
      <c r="AJ233" s="434"/>
      <c r="AK233" s="426"/>
      <c r="AN233" s="46" t="e">
        <f>ROUNDDOWN(AG232/AF232,3)</f>
        <v>#DIV/0!</v>
      </c>
      <c r="AO233" s="47" t="e">
        <f>ROUNDDOWN(AJ232/AI232,3)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193"/>
      <c r="B234" s="436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4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33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193"/>
      <c r="B235" s="437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33">
        <f>IFERROR(AN235,0)</f>
        <v>0</v>
      </c>
      <c r="AG235" s="434"/>
      <c r="AH235" s="425"/>
      <c r="AI235" s="435">
        <f>IFERROR(AO235,0)</f>
        <v>0</v>
      </c>
      <c r="AJ235" s="434"/>
      <c r="AK235" s="426"/>
      <c r="AN235" s="46" t="e">
        <f>ROUNDDOWN(AG234/AF234,3)</f>
        <v>#DIV/0!</v>
      </c>
      <c r="AO235" s="47" t="e">
        <f>ROUNDDOWN(AJ234/AI234,3)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193"/>
      <c r="B236" s="436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4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33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193"/>
      <c r="B237" s="437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33">
        <f>IFERROR(AN237,0)</f>
        <v>0</v>
      </c>
      <c r="AG237" s="434"/>
      <c r="AH237" s="425"/>
      <c r="AI237" s="435">
        <f>IFERROR(AO237,0)</f>
        <v>0</v>
      </c>
      <c r="AJ237" s="434"/>
      <c r="AK237" s="426"/>
      <c r="AN237" s="46" t="e">
        <f>ROUNDDOWN(AG236/AF236,3)</f>
        <v>#DIV/0!</v>
      </c>
      <c r="AO237" s="47" t="e">
        <f>ROUNDDOWN(AJ236/AI236,3)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193"/>
      <c r="B238" s="436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4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33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222"/>
      <c r="B239" s="437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35">
        <f>IFERROR(AN239,0)</f>
        <v>0</v>
      </c>
      <c r="AG239" s="336"/>
      <c r="AH239" s="419"/>
      <c r="AI239" s="423">
        <f>IFERROR(AO239,0)</f>
        <v>0</v>
      </c>
      <c r="AJ239" s="336"/>
      <c r="AK239" s="334"/>
      <c r="AN239" s="46" t="e">
        <f>ROUNDDOWN(AG238/AF238,3)</f>
        <v>#DIV/0!</v>
      </c>
      <c r="AO239" s="47" t="e">
        <f>ROUNDDOWN(AJ238/AI238,3)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196" t="s">
        <v>76</v>
      </c>
      <c r="B240" s="427" t="s">
        <v>0</v>
      </c>
      <c r="C240" s="428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7" t="s">
        <v>11</v>
      </c>
      <c r="AG240" s="339" t="s">
        <v>12</v>
      </c>
      <c r="AH240" s="414" t="s">
        <v>84</v>
      </c>
      <c r="AI240" s="416" t="s">
        <v>11</v>
      </c>
      <c r="AJ240" s="342" t="s">
        <v>13</v>
      </c>
      <c r="AK240" s="211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193"/>
      <c r="B241" s="429" t="s">
        <v>1</v>
      </c>
      <c r="C241" s="430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8"/>
      <c r="AG241" s="340"/>
      <c r="AH241" s="414"/>
      <c r="AI241" s="417"/>
      <c r="AJ241" s="340"/>
      <c r="AK241" s="211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193"/>
      <c r="B242" s="431" t="s">
        <v>2</v>
      </c>
      <c r="C242" s="432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8"/>
      <c r="AG242" s="340"/>
      <c r="AH242" s="414"/>
      <c r="AI242" s="417"/>
      <c r="AJ242" s="340"/>
      <c r="AK242" s="211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193"/>
      <c r="B243" s="438" t="s">
        <v>3</v>
      </c>
      <c r="C243" s="439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8"/>
      <c r="AG243" s="340"/>
      <c r="AH243" s="415"/>
      <c r="AI243" s="417"/>
      <c r="AJ243" s="340"/>
      <c r="AK243" s="212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193"/>
      <c r="B244" s="436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4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33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193"/>
      <c r="B245" s="437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33">
        <f>IFERROR(AN245,0)</f>
        <v>0</v>
      </c>
      <c r="AG245" s="434"/>
      <c r="AH245" s="425"/>
      <c r="AI245" s="435">
        <f>IFERROR(AO245,0)</f>
        <v>0</v>
      </c>
      <c r="AJ245" s="434"/>
      <c r="AK245" s="426"/>
      <c r="AN245" s="46" t="e">
        <f>ROUNDDOWN(AG244/AF244,3)</f>
        <v>#DIV/0!</v>
      </c>
      <c r="AO245" s="47" t="e">
        <f>ROUNDDOWN(AJ244/AI244,3)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193"/>
      <c r="B246" s="436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4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33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193"/>
      <c r="B247" s="437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33">
        <f>IFERROR(AN247,0)</f>
        <v>0</v>
      </c>
      <c r="AG247" s="434"/>
      <c r="AH247" s="425"/>
      <c r="AI247" s="435">
        <f>IFERROR(AO247,0)</f>
        <v>0</v>
      </c>
      <c r="AJ247" s="434"/>
      <c r="AK247" s="426"/>
      <c r="AN247" s="46" t="e">
        <f>ROUNDDOWN(AG246/AF246,3)</f>
        <v>#DIV/0!</v>
      </c>
      <c r="AO247" s="47" t="e">
        <f>ROUNDDOWN(AJ246/AI246,3)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193"/>
      <c r="B248" s="436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4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33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193"/>
      <c r="B249" s="437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33">
        <f>IFERROR(AN249,0)</f>
        <v>0</v>
      </c>
      <c r="AG249" s="434"/>
      <c r="AH249" s="425"/>
      <c r="AI249" s="435">
        <f>IFERROR(AO249,0)</f>
        <v>0</v>
      </c>
      <c r="AJ249" s="434"/>
      <c r="AK249" s="426"/>
      <c r="AN249" s="46" t="e">
        <f>ROUNDDOWN(AG248/AF248,3)</f>
        <v>#DIV/0!</v>
      </c>
      <c r="AO249" s="47" t="e">
        <f>ROUNDDOWN(AJ248/AI248,3)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193"/>
      <c r="B250" s="436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4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33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193"/>
      <c r="B251" s="437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33">
        <f>IFERROR(AN251,0)</f>
        <v>0</v>
      </c>
      <c r="AG251" s="434"/>
      <c r="AH251" s="425"/>
      <c r="AI251" s="435">
        <f>IFERROR(AO251,0)</f>
        <v>0</v>
      </c>
      <c r="AJ251" s="434"/>
      <c r="AK251" s="426"/>
      <c r="AN251" s="46" t="e">
        <f>ROUNDDOWN(AG250/AF250,3)</f>
        <v>#DIV/0!</v>
      </c>
      <c r="AO251" s="47" t="e">
        <f>ROUNDDOWN(AJ250/AI250,3)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193"/>
      <c r="B252" s="436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4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33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193"/>
      <c r="B253" s="437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33">
        <f>IFERROR(AN253,0)</f>
        <v>0</v>
      </c>
      <c r="AG253" s="434"/>
      <c r="AH253" s="425"/>
      <c r="AI253" s="435">
        <f>IFERROR(AO253,0)</f>
        <v>0</v>
      </c>
      <c r="AJ253" s="434"/>
      <c r="AK253" s="426"/>
      <c r="AN253" s="46" t="e">
        <f>ROUNDDOWN(AG252/AF252,3)</f>
        <v>#DIV/0!</v>
      </c>
      <c r="AO253" s="47" t="e">
        <f>ROUNDDOWN(AJ252/AI252,3)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193"/>
      <c r="B254" s="436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4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33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222"/>
      <c r="B255" s="437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35">
        <f>IFERROR(AN255,0)</f>
        <v>0</v>
      </c>
      <c r="AG255" s="336"/>
      <c r="AH255" s="419"/>
      <c r="AI255" s="423">
        <f>IFERROR(AO255,0)</f>
        <v>0</v>
      </c>
      <c r="AJ255" s="336"/>
      <c r="AK255" s="334"/>
      <c r="AN255" s="46" t="e">
        <f>ROUNDDOWN(AG254/AF254,3)</f>
        <v>#DIV/0!</v>
      </c>
      <c r="AO255" s="47" t="e">
        <f>ROUNDDOWN(AJ254/AI254,3)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196" t="s">
        <v>77</v>
      </c>
      <c r="B256" s="427" t="s">
        <v>0</v>
      </c>
      <c r="C256" s="428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7" t="s">
        <v>11</v>
      </c>
      <c r="AG256" s="339" t="s">
        <v>12</v>
      </c>
      <c r="AH256" s="414" t="s">
        <v>84</v>
      </c>
      <c r="AI256" s="416" t="s">
        <v>11</v>
      </c>
      <c r="AJ256" s="342" t="s">
        <v>13</v>
      </c>
      <c r="AK256" s="211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193"/>
      <c r="B257" s="429" t="s">
        <v>1</v>
      </c>
      <c r="C257" s="430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8"/>
      <c r="AG257" s="340"/>
      <c r="AH257" s="414"/>
      <c r="AI257" s="417"/>
      <c r="AJ257" s="340"/>
      <c r="AK257" s="211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193"/>
      <c r="B258" s="431" t="s">
        <v>2</v>
      </c>
      <c r="C258" s="432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8"/>
      <c r="AG258" s="340"/>
      <c r="AH258" s="414"/>
      <c r="AI258" s="417"/>
      <c r="AJ258" s="340"/>
      <c r="AK258" s="211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193"/>
      <c r="B259" s="438" t="s">
        <v>3</v>
      </c>
      <c r="C259" s="439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8"/>
      <c r="AG259" s="340"/>
      <c r="AH259" s="415"/>
      <c r="AI259" s="417"/>
      <c r="AJ259" s="340"/>
      <c r="AK259" s="212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193"/>
      <c r="B260" s="436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4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33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193"/>
      <c r="B261" s="437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33">
        <f>IFERROR(AN261,0)</f>
        <v>0</v>
      </c>
      <c r="AG261" s="434"/>
      <c r="AH261" s="425"/>
      <c r="AI261" s="435">
        <f>IFERROR(AO261,0)</f>
        <v>0</v>
      </c>
      <c r="AJ261" s="434"/>
      <c r="AK261" s="426"/>
      <c r="AN261" s="46" t="e">
        <f>ROUNDDOWN(AG260/AF260,3)</f>
        <v>#DIV/0!</v>
      </c>
      <c r="AO261" s="47" t="e">
        <f>ROUNDDOWN(AJ260/AI260,3)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193"/>
      <c r="B262" s="436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4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33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193"/>
      <c r="B263" s="437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33">
        <f>IFERROR(AN263,0)</f>
        <v>0</v>
      </c>
      <c r="AG263" s="434"/>
      <c r="AH263" s="425"/>
      <c r="AI263" s="435">
        <f>IFERROR(AO263,0)</f>
        <v>0</v>
      </c>
      <c r="AJ263" s="434"/>
      <c r="AK263" s="426"/>
      <c r="AN263" s="46" t="e">
        <f>ROUNDDOWN(AG262/AF262,3)</f>
        <v>#DIV/0!</v>
      </c>
      <c r="AO263" s="47" t="e">
        <f>ROUNDDOWN(AJ262/AI262,3)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193"/>
      <c r="B264" s="436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4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33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193"/>
      <c r="B265" s="437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33">
        <f>IFERROR(AN265,0)</f>
        <v>0</v>
      </c>
      <c r="AG265" s="434"/>
      <c r="AH265" s="425"/>
      <c r="AI265" s="435">
        <f>IFERROR(AO265,0)</f>
        <v>0</v>
      </c>
      <c r="AJ265" s="434"/>
      <c r="AK265" s="426"/>
      <c r="AN265" s="46" t="e">
        <f>ROUNDDOWN(AG264/AF264,3)</f>
        <v>#DIV/0!</v>
      </c>
      <c r="AO265" s="47" t="e">
        <f>ROUNDDOWN(AJ264/AI264,3)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193"/>
      <c r="B266" s="436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4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33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193"/>
      <c r="B267" s="437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33">
        <f>IFERROR(AN267,0)</f>
        <v>0</v>
      </c>
      <c r="AG267" s="434"/>
      <c r="AH267" s="425"/>
      <c r="AI267" s="435">
        <f>IFERROR(AO267,0)</f>
        <v>0</v>
      </c>
      <c r="AJ267" s="434"/>
      <c r="AK267" s="426"/>
      <c r="AN267" s="46" t="e">
        <f>ROUNDDOWN(AG266/AF266,3)</f>
        <v>#DIV/0!</v>
      </c>
      <c r="AO267" s="47" t="e">
        <f>ROUNDDOWN(AJ266/AI266,3)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193"/>
      <c r="B268" s="436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4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33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193"/>
      <c r="B269" s="437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33">
        <f>IFERROR(AN269,0)</f>
        <v>0</v>
      </c>
      <c r="AG269" s="434"/>
      <c r="AH269" s="425"/>
      <c r="AI269" s="435">
        <f>IFERROR(AO269,0)</f>
        <v>0</v>
      </c>
      <c r="AJ269" s="434"/>
      <c r="AK269" s="426"/>
      <c r="AN269" s="46" t="e">
        <f>ROUNDDOWN(AG268/AF268,3)</f>
        <v>#DIV/0!</v>
      </c>
      <c r="AO269" s="47" t="e">
        <f>ROUNDDOWN(AJ268/AI268,3)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193"/>
      <c r="B270" s="436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4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33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222"/>
      <c r="B271" s="437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35">
        <f>IFERROR(AN271,0)</f>
        <v>0</v>
      </c>
      <c r="AG271" s="336"/>
      <c r="AH271" s="419"/>
      <c r="AI271" s="423">
        <f>IFERROR(AO271,0)</f>
        <v>0</v>
      </c>
      <c r="AJ271" s="336"/>
      <c r="AK271" s="334"/>
      <c r="AN271" s="46" t="e">
        <f>ROUNDDOWN(AG270/AF270,3)</f>
        <v>#DIV/0!</v>
      </c>
      <c r="AO271" s="47" t="e">
        <f>ROUNDDOWN(AJ270/AI270,3)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196" t="s">
        <v>78</v>
      </c>
      <c r="B272" s="427" t="s">
        <v>0</v>
      </c>
      <c r="C272" s="428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7" t="s">
        <v>11</v>
      </c>
      <c r="AG272" s="339" t="s">
        <v>12</v>
      </c>
      <c r="AH272" s="414" t="s">
        <v>84</v>
      </c>
      <c r="AI272" s="416" t="s">
        <v>11</v>
      </c>
      <c r="AJ272" s="342" t="s">
        <v>13</v>
      </c>
      <c r="AK272" s="211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193"/>
      <c r="B273" s="429" t="s">
        <v>1</v>
      </c>
      <c r="C273" s="430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8"/>
      <c r="AG273" s="340"/>
      <c r="AH273" s="414"/>
      <c r="AI273" s="417"/>
      <c r="AJ273" s="340"/>
      <c r="AK273" s="211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193"/>
      <c r="B274" s="431" t="s">
        <v>2</v>
      </c>
      <c r="C274" s="432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8"/>
      <c r="AG274" s="340"/>
      <c r="AH274" s="414"/>
      <c r="AI274" s="417"/>
      <c r="AJ274" s="340"/>
      <c r="AK274" s="211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193"/>
      <c r="B275" s="438" t="s">
        <v>3</v>
      </c>
      <c r="C275" s="439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8"/>
      <c r="AG275" s="340"/>
      <c r="AH275" s="415"/>
      <c r="AI275" s="417"/>
      <c r="AJ275" s="340"/>
      <c r="AK275" s="212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193"/>
      <c r="B276" s="436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4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33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193"/>
      <c r="B277" s="437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33">
        <f>IFERROR(AN277,0)</f>
        <v>0</v>
      </c>
      <c r="AG277" s="434"/>
      <c r="AH277" s="425"/>
      <c r="AI277" s="435">
        <f>IFERROR(AO277,0)</f>
        <v>0</v>
      </c>
      <c r="AJ277" s="434"/>
      <c r="AK277" s="426"/>
      <c r="AN277" s="46" t="e">
        <f>ROUNDDOWN(AG276/AF276,3)</f>
        <v>#DIV/0!</v>
      </c>
      <c r="AO277" s="47" t="e">
        <f>ROUNDDOWN(AJ276/AI276,3)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193"/>
      <c r="B278" s="436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4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33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193"/>
      <c r="B279" s="437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33">
        <f>IFERROR(AN279,0)</f>
        <v>0</v>
      </c>
      <c r="AG279" s="434"/>
      <c r="AH279" s="425"/>
      <c r="AI279" s="435">
        <f>IFERROR(AO279,0)</f>
        <v>0</v>
      </c>
      <c r="AJ279" s="434"/>
      <c r="AK279" s="426"/>
      <c r="AN279" s="46" t="e">
        <f>ROUNDDOWN(AG278/AF278,3)</f>
        <v>#DIV/0!</v>
      </c>
      <c r="AO279" s="47" t="e">
        <f>ROUNDDOWN(AJ278/AI278,3)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193"/>
      <c r="B280" s="436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4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33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193"/>
      <c r="B281" s="437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33">
        <f>IFERROR(AN281,0)</f>
        <v>0</v>
      </c>
      <c r="AG281" s="434"/>
      <c r="AH281" s="425"/>
      <c r="AI281" s="435">
        <f>IFERROR(AO281,0)</f>
        <v>0</v>
      </c>
      <c r="AJ281" s="434"/>
      <c r="AK281" s="426"/>
      <c r="AN281" s="46" t="e">
        <f>ROUNDDOWN(AG280/AF280,3)</f>
        <v>#DIV/0!</v>
      </c>
      <c r="AO281" s="47" t="e">
        <f>ROUNDDOWN(AJ280/AI280,3)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193"/>
      <c r="B282" s="436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4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33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193"/>
      <c r="B283" s="437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33">
        <f>IFERROR(AN283,0)</f>
        <v>0</v>
      </c>
      <c r="AG283" s="434"/>
      <c r="AH283" s="425"/>
      <c r="AI283" s="435">
        <f>IFERROR(AO283,0)</f>
        <v>0</v>
      </c>
      <c r="AJ283" s="434"/>
      <c r="AK283" s="426"/>
      <c r="AN283" s="46" t="e">
        <f>ROUNDDOWN(AG282/AF282,3)</f>
        <v>#DIV/0!</v>
      </c>
      <c r="AO283" s="47" t="e">
        <f>ROUNDDOWN(AJ282/AI282,3)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193"/>
      <c r="B284" s="436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4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33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193"/>
      <c r="B285" s="437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33">
        <f>IFERROR(AN285,0)</f>
        <v>0</v>
      </c>
      <c r="AG285" s="434"/>
      <c r="AH285" s="425"/>
      <c r="AI285" s="435">
        <f>IFERROR(AO285,0)</f>
        <v>0</v>
      </c>
      <c r="AJ285" s="434"/>
      <c r="AK285" s="426"/>
      <c r="AN285" s="46" t="e">
        <f>ROUNDDOWN(AG284/AF284,3)</f>
        <v>#DIV/0!</v>
      </c>
      <c r="AO285" s="47" t="e">
        <f>ROUNDDOWN(AJ284/AI284,3)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193"/>
      <c r="B286" s="436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4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33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222"/>
      <c r="B287" s="437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35">
        <f>IFERROR(AN287,0)</f>
        <v>0</v>
      </c>
      <c r="AG287" s="336"/>
      <c r="AH287" s="419"/>
      <c r="AI287" s="423">
        <f>IFERROR(AO287,0)</f>
        <v>0</v>
      </c>
      <c r="AJ287" s="336"/>
      <c r="AK287" s="334"/>
      <c r="AN287" s="46" t="e">
        <f>ROUNDDOWN(AG286/AF286,3)</f>
        <v>#DIV/0!</v>
      </c>
      <c r="AO287" s="47" t="e">
        <f>ROUNDDOWN(AJ286/AI286,3)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196" t="s">
        <v>79</v>
      </c>
      <c r="B288" s="427" t="s">
        <v>0</v>
      </c>
      <c r="C288" s="428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52" t="s">
        <v>11</v>
      </c>
      <c r="AG288" s="354" t="s">
        <v>12</v>
      </c>
      <c r="AH288" s="413" t="s">
        <v>84</v>
      </c>
      <c r="AI288" s="440" t="s">
        <v>11</v>
      </c>
      <c r="AJ288" s="354" t="s">
        <v>13</v>
      </c>
      <c r="AK288" s="27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193"/>
      <c r="B289" s="429" t="s">
        <v>1</v>
      </c>
      <c r="C289" s="430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53"/>
      <c r="AG289" s="355"/>
      <c r="AH289" s="414"/>
      <c r="AI289" s="441"/>
      <c r="AJ289" s="355"/>
      <c r="AK289" s="211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193"/>
      <c r="B290" s="431" t="s">
        <v>2</v>
      </c>
      <c r="C290" s="432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53"/>
      <c r="AG290" s="355"/>
      <c r="AH290" s="414"/>
      <c r="AI290" s="441"/>
      <c r="AJ290" s="355"/>
      <c r="AK290" s="211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193"/>
      <c r="B291" s="438" t="s">
        <v>3</v>
      </c>
      <c r="C291" s="439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7"/>
      <c r="AG291" s="339"/>
      <c r="AH291" s="415"/>
      <c r="AI291" s="442"/>
      <c r="AJ291" s="339"/>
      <c r="AK291" s="212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193"/>
      <c r="B292" s="436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4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33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193"/>
      <c r="B293" s="437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33">
        <f>IFERROR(AN293,0)</f>
        <v>0</v>
      </c>
      <c r="AG293" s="434"/>
      <c r="AH293" s="425"/>
      <c r="AI293" s="435">
        <f>IFERROR(AO293,0)</f>
        <v>0</v>
      </c>
      <c r="AJ293" s="434"/>
      <c r="AK293" s="426"/>
      <c r="AN293" s="46" t="e">
        <f>ROUNDDOWN(AG292/AF292,3)</f>
        <v>#DIV/0!</v>
      </c>
      <c r="AO293" s="47" t="e">
        <f>ROUNDDOWN(AJ292/AI292,3)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193"/>
      <c r="B294" s="436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4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33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193"/>
      <c r="B295" s="437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33">
        <f>IFERROR(AN295,0)</f>
        <v>0</v>
      </c>
      <c r="AG295" s="434"/>
      <c r="AH295" s="425"/>
      <c r="AI295" s="435">
        <f>IFERROR(AO295,0)</f>
        <v>0</v>
      </c>
      <c r="AJ295" s="434"/>
      <c r="AK295" s="426"/>
      <c r="AN295" s="46" t="e">
        <f>ROUNDDOWN(AG294/AF294,3)</f>
        <v>#DIV/0!</v>
      </c>
      <c r="AO295" s="47" t="e">
        <f>ROUNDDOWN(AJ294/AI294,3)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193"/>
      <c r="B296" s="436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4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33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193"/>
      <c r="B297" s="437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33">
        <f>IFERROR(AN297,0)</f>
        <v>0</v>
      </c>
      <c r="AG297" s="434"/>
      <c r="AH297" s="425"/>
      <c r="AI297" s="435">
        <f>IFERROR(AO297,0)</f>
        <v>0</v>
      </c>
      <c r="AJ297" s="434"/>
      <c r="AK297" s="426"/>
      <c r="AN297" s="46" t="e">
        <f>ROUNDDOWN(AG296/AF296,3)</f>
        <v>#DIV/0!</v>
      </c>
      <c r="AO297" s="47" t="e">
        <f>ROUNDDOWN(AJ296/AI296,3)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193"/>
      <c r="B298" s="436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4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33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193"/>
      <c r="B299" s="437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33">
        <f>IFERROR(AN299,0)</f>
        <v>0</v>
      </c>
      <c r="AG299" s="434"/>
      <c r="AH299" s="425"/>
      <c r="AI299" s="435">
        <f>IFERROR(AO299,0)</f>
        <v>0</v>
      </c>
      <c r="AJ299" s="434"/>
      <c r="AK299" s="426"/>
      <c r="AN299" s="46" t="e">
        <f>ROUNDDOWN(AG298/AF298,3)</f>
        <v>#DIV/0!</v>
      </c>
      <c r="AO299" s="47" t="e">
        <f>ROUNDDOWN(AJ298/AI298,3)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193"/>
      <c r="B300" s="436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4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33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193"/>
      <c r="B301" s="437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33">
        <f>IFERROR(AN301,0)</f>
        <v>0</v>
      </c>
      <c r="AG301" s="434"/>
      <c r="AH301" s="425"/>
      <c r="AI301" s="435">
        <f>IFERROR(AO301,0)</f>
        <v>0</v>
      </c>
      <c r="AJ301" s="434"/>
      <c r="AK301" s="426"/>
      <c r="AN301" s="46" t="e">
        <f>ROUNDDOWN(AG300/AF300,3)</f>
        <v>#DIV/0!</v>
      </c>
      <c r="AO301" s="47" t="e">
        <f>ROUNDDOWN(AJ300/AI300,3)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193"/>
      <c r="B302" s="436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4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33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222"/>
      <c r="B303" s="437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35">
        <f>IFERROR(AN303,0)</f>
        <v>0</v>
      </c>
      <c r="AG303" s="336"/>
      <c r="AH303" s="419"/>
      <c r="AI303" s="423">
        <f>IFERROR(AO303,0)</f>
        <v>0</v>
      </c>
      <c r="AJ303" s="336"/>
      <c r="AK303" s="334"/>
      <c r="AN303" s="46" t="e">
        <f>ROUNDDOWN(AG302/AF302,3)</f>
        <v>#DIV/0!</v>
      </c>
      <c r="AO303" s="47" t="e">
        <f>ROUNDDOWN(AJ302/AI302,3)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196" t="s">
        <v>80</v>
      </c>
      <c r="B304" s="427" t="s">
        <v>0</v>
      </c>
      <c r="C304" s="428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7" t="s">
        <v>11</v>
      </c>
      <c r="AG304" s="339" t="s">
        <v>12</v>
      </c>
      <c r="AH304" s="414" t="s">
        <v>84</v>
      </c>
      <c r="AI304" s="416" t="s">
        <v>11</v>
      </c>
      <c r="AJ304" s="342" t="s">
        <v>13</v>
      </c>
      <c r="AK304" s="211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193"/>
      <c r="B305" s="429" t="s">
        <v>1</v>
      </c>
      <c r="C305" s="430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8"/>
      <c r="AG305" s="340"/>
      <c r="AH305" s="414"/>
      <c r="AI305" s="417"/>
      <c r="AJ305" s="340"/>
      <c r="AK305" s="211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193"/>
      <c r="B306" s="431" t="s">
        <v>2</v>
      </c>
      <c r="C306" s="432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8"/>
      <c r="AG306" s="340"/>
      <c r="AH306" s="414"/>
      <c r="AI306" s="417"/>
      <c r="AJ306" s="340"/>
      <c r="AK306" s="211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193"/>
      <c r="B307" s="438" t="s">
        <v>3</v>
      </c>
      <c r="C307" s="439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8"/>
      <c r="AG307" s="340"/>
      <c r="AH307" s="415"/>
      <c r="AI307" s="417"/>
      <c r="AJ307" s="340"/>
      <c r="AK307" s="212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193"/>
      <c r="B308" s="436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4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33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193"/>
      <c r="B309" s="437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33">
        <f>IFERROR(AN309,0)</f>
        <v>0</v>
      </c>
      <c r="AG309" s="434"/>
      <c r="AH309" s="425"/>
      <c r="AI309" s="435">
        <f>IFERROR(AO309,0)</f>
        <v>0</v>
      </c>
      <c r="AJ309" s="434"/>
      <c r="AK309" s="426"/>
      <c r="AN309" s="46" t="e">
        <f>ROUNDDOWN(AG308/AF308,3)</f>
        <v>#DIV/0!</v>
      </c>
      <c r="AO309" s="47" t="e">
        <f>ROUNDDOWN(AJ308/AI308,3)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193"/>
      <c r="B310" s="436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4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33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193"/>
      <c r="B311" s="437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33">
        <f>IFERROR(AN311,0)</f>
        <v>0</v>
      </c>
      <c r="AG311" s="434"/>
      <c r="AH311" s="425"/>
      <c r="AI311" s="435">
        <f>IFERROR(AO311,0)</f>
        <v>0</v>
      </c>
      <c r="AJ311" s="434"/>
      <c r="AK311" s="426"/>
      <c r="AN311" s="46" t="e">
        <f>ROUNDDOWN(AG310/AF310,3)</f>
        <v>#DIV/0!</v>
      </c>
      <c r="AO311" s="47" t="e">
        <f>ROUNDDOWN(AJ310/AI310,3)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193"/>
      <c r="B312" s="436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4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33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193"/>
      <c r="B313" s="437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33">
        <f>IFERROR(AN313,0)</f>
        <v>0</v>
      </c>
      <c r="AG313" s="434"/>
      <c r="AH313" s="425"/>
      <c r="AI313" s="435">
        <f>IFERROR(AO313,0)</f>
        <v>0</v>
      </c>
      <c r="AJ313" s="434"/>
      <c r="AK313" s="426"/>
      <c r="AN313" s="46" t="e">
        <f>ROUNDDOWN(AG312/AF312,3)</f>
        <v>#DIV/0!</v>
      </c>
      <c r="AO313" s="47" t="e">
        <f>ROUNDDOWN(AJ312/AI312,3)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193"/>
      <c r="B314" s="436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4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33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193"/>
      <c r="B315" s="437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33">
        <f>IFERROR(AN315,0)</f>
        <v>0</v>
      </c>
      <c r="AG315" s="434"/>
      <c r="AH315" s="425"/>
      <c r="AI315" s="435">
        <f>IFERROR(AO315,0)</f>
        <v>0</v>
      </c>
      <c r="AJ315" s="434"/>
      <c r="AK315" s="426"/>
      <c r="AN315" s="46" t="e">
        <f>ROUNDDOWN(AG314/AF314,3)</f>
        <v>#DIV/0!</v>
      </c>
      <c r="AO315" s="47" t="e">
        <f>ROUNDDOWN(AJ314/AI314,3)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193"/>
      <c r="B316" s="436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4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33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193"/>
      <c r="B317" s="437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33">
        <f>IFERROR(AN317,0)</f>
        <v>0</v>
      </c>
      <c r="AG317" s="434"/>
      <c r="AH317" s="425"/>
      <c r="AI317" s="435">
        <f>IFERROR(AO317,0)</f>
        <v>0</v>
      </c>
      <c r="AJ317" s="434"/>
      <c r="AK317" s="426"/>
      <c r="AN317" s="46" t="e">
        <f>ROUNDDOWN(AG316/AF316,3)</f>
        <v>#DIV/0!</v>
      </c>
      <c r="AO317" s="47" t="e">
        <f>ROUNDDOWN(AJ316/AI316,3)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193"/>
      <c r="B318" s="436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4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33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222"/>
      <c r="B319" s="437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35">
        <f>IFERROR(AN319,0)</f>
        <v>0</v>
      </c>
      <c r="AG319" s="336"/>
      <c r="AH319" s="419"/>
      <c r="AI319" s="423">
        <f>IFERROR(AO319,0)</f>
        <v>0</v>
      </c>
      <c r="AJ319" s="336"/>
      <c r="AK319" s="334"/>
      <c r="AN319" s="46" t="e">
        <f>ROUNDDOWN(AG318/AF318,3)</f>
        <v>#DIV/0!</v>
      </c>
      <c r="AO319" s="47" t="e">
        <f>ROUNDDOWN(AJ318/AI318,3)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196" t="s">
        <v>81</v>
      </c>
      <c r="B320" s="427" t="s">
        <v>0</v>
      </c>
      <c r="C320" s="428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7" t="s">
        <v>11</v>
      </c>
      <c r="AG320" s="339" t="s">
        <v>12</v>
      </c>
      <c r="AH320" s="414" t="s">
        <v>84</v>
      </c>
      <c r="AI320" s="416" t="s">
        <v>11</v>
      </c>
      <c r="AJ320" s="342" t="s">
        <v>13</v>
      </c>
      <c r="AK320" s="211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193"/>
      <c r="B321" s="429" t="s">
        <v>1</v>
      </c>
      <c r="C321" s="430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8"/>
      <c r="AG321" s="340"/>
      <c r="AH321" s="414"/>
      <c r="AI321" s="417"/>
      <c r="AJ321" s="340"/>
      <c r="AK321" s="211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193"/>
      <c r="B322" s="431" t="s">
        <v>2</v>
      </c>
      <c r="C322" s="432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8"/>
      <c r="AG322" s="340"/>
      <c r="AH322" s="414"/>
      <c r="AI322" s="417"/>
      <c r="AJ322" s="340"/>
      <c r="AK322" s="211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193"/>
      <c r="B323" s="438" t="s">
        <v>3</v>
      </c>
      <c r="C323" s="439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8"/>
      <c r="AG323" s="340"/>
      <c r="AH323" s="415"/>
      <c r="AI323" s="417"/>
      <c r="AJ323" s="340"/>
      <c r="AK323" s="212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193"/>
      <c r="B324" s="436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4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33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193"/>
      <c r="B325" s="437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33">
        <f>IFERROR(AN325,0)</f>
        <v>0</v>
      </c>
      <c r="AG325" s="434"/>
      <c r="AH325" s="425"/>
      <c r="AI325" s="435">
        <f>IFERROR(AO325,0)</f>
        <v>0</v>
      </c>
      <c r="AJ325" s="434"/>
      <c r="AK325" s="426"/>
      <c r="AN325" s="46" t="e">
        <f>ROUNDDOWN(AG324/AF324,3)</f>
        <v>#DIV/0!</v>
      </c>
      <c r="AO325" s="47" t="e">
        <f>ROUNDDOWN(AJ324/AI324,3)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193"/>
      <c r="B326" s="436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4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33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193"/>
      <c r="B327" s="437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33">
        <f>IFERROR(AN327,0)</f>
        <v>0</v>
      </c>
      <c r="AG327" s="434"/>
      <c r="AH327" s="425"/>
      <c r="AI327" s="435">
        <f>IFERROR(AO327,0)</f>
        <v>0</v>
      </c>
      <c r="AJ327" s="434"/>
      <c r="AK327" s="426"/>
      <c r="AN327" s="46" t="e">
        <f>ROUNDDOWN(AG326/AF326,3)</f>
        <v>#DIV/0!</v>
      </c>
      <c r="AO327" s="47" t="e">
        <f>ROUNDDOWN(AJ326/AI326,3)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193"/>
      <c r="B328" s="436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4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33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193"/>
      <c r="B329" s="437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33">
        <f>IFERROR(AN329,0)</f>
        <v>0</v>
      </c>
      <c r="AG329" s="434"/>
      <c r="AH329" s="425"/>
      <c r="AI329" s="435">
        <f>IFERROR(AO329,0)</f>
        <v>0</v>
      </c>
      <c r="AJ329" s="434"/>
      <c r="AK329" s="426"/>
      <c r="AN329" s="46" t="e">
        <f>ROUNDDOWN(AG328/AF328,3)</f>
        <v>#DIV/0!</v>
      </c>
      <c r="AO329" s="47" t="e">
        <f>ROUNDDOWN(AJ328/AI328,3)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193"/>
      <c r="B330" s="436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4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33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193"/>
      <c r="B331" s="437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33">
        <f>IFERROR(AN331,0)</f>
        <v>0</v>
      </c>
      <c r="AG331" s="434"/>
      <c r="AH331" s="425"/>
      <c r="AI331" s="435">
        <f>IFERROR(AO331,0)</f>
        <v>0</v>
      </c>
      <c r="AJ331" s="434"/>
      <c r="AK331" s="426"/>
      <c r="AN331" s="46" t="e">
        <f>ROUNDDOWN(AG330/AF330,3)</f>
        <v>#DIV/0!</v>
      </c>
      <c r="AO331" s="47" t="e">
        <f>ROUNDDOWN(AJ330/AI330,3)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193"/>
      <c r="B332" s="436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4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33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193"/>
      <c r="B333" s="437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33">
        <f>IFERROR(AN333,0)</f>
        <v>0</v>
      </c>
      <c r="AG333" s="434"/>
      <c r="AH333" s="425"/>
      <c r="AI333" s="435">
        <f>IFERROR(AO333,0)</f>
        <v>0</v>
      </c>
      <c r="AJ333" s="434"/>
      <c r="AK333" s="426"/>
      <c r="AN333" s="46" t="e">
        <f>ROUNDDOWN(AG332/AF332,3)</f>
        <v>#DIV/0!</v>
      </c>
      <c r="AO333" s="47" t="e">
        <f>ROUNDDOWN(AJ332/AI332,3)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193"/>
      <c r="B334" s="436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4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33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222"/>
      <c r="B335" s="443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35">
        <f>IFERROR(AN335,0)</f>
        <v>0</v>
      </c>
      <c r="AG335" s="336"/>
      <c r="AH335" s="419"/>
      <c r="AI335" s="423">
        <f>IFERROR(AO335,0)</f>
        <v>0</v>
      </c>
      <c r="AJ335" s="336"/>
      <c r="AK335" s="334"/>
      <c r="AN335" s="46" t="e">
        <f>ROUNDDOWN(AG334/AF334,3)</f>
        <v>#DIV/0!</v>
      </c>
      <c r="AO335" s="47" t="e">
        <f>ROUNDDOWN(AJ334/AI334,3)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83" t="s">
        <v>4</v>
      </c>
      <c r="I337" s="383"/>
      <c r="J337" s="383"/>
      <c r="K337" s="494" t="s">
        <v>5</v>
      </c>
      <c r="L337" s="494"/>
      <c r="M337" s="495"/>
      <c r="N337" s="23"/>
      <c r="O337" s="134" t="str">
        <f>$B$22</f>
        <v>作業員B</v>
      </c>
      <c r="P337" s="135"/>
      <c r="Q337" s="135"/>
      <c r="R337" s="135"/>
      <c r="S337" s="135"/>
      <c r="T337" s="383" t="s">
        <v>4</v>
      </c>
      <c r="U337" s="383"/>
      <c r="V337" s="383"/>
      <c r="W337" s="494" t="s">
        <v>5</v>
      </c>
      <c r="X337" s="494"/>
      <c r="Y337" s="495"/>
      <c r="Z337" s="23"/>
      <c r="AA337" s="147" t="str">
        <f>$B$24</f>
        <v>作業員C</v>
      </c>
      <c r="AB337" s="148"/>
      <c r="AC337" s="148"/>
      <c r="AD337" s="148"/>
      <c r="AE337" s="148"/>
      <c r="AF337" s="383" t="s">
        <v>4</v>
      </c>
      <c r="AG337" s="383"/>
      <c r="AH337" s="383"/>
      <c r="AI337" s="494" t="s">
        <v>5</v>
      </c>
      <c r="AJ337" s="494"/>
      <c r="AK337" s="495"/>
      <c r="AN337" s="33"/>
      <c r="AO337" s="33"/>
    </row>
    <row r="338" spans="1:53" ht="29.25" customHeight="1" x14ac:dyDescent="0.4">
      <c r="A338" s="23"/>
      <c r="B338" s="23"/>
      <c r="C338" s="483"/>
      <c r="D338" s="484"/>
      <c r="E338" s="484"/>
      <c r="F338" s="485" t="s">
        <v>11</v>
      </c>
      <c r="G338" s="486"/>
      <c r="H338" s="482">
        <f>AF20+AF36+AF52+AF68+AF84+AF100+AF116+AF132+AF148+AF164+AF180+AF196+AF212+AF228+AF244+AF260+AF276+AF292+AF308+AF324</f>
        <v>0</v>
      </c>
      <c r="I338" s="482"/>
      <c r="J338" s="482"/>
      <c r="K338" s="487">
        <f>AI20+AI36+AI52+AI68+AI84+AI100+AI116+AI132+AI148+AI164+AI180+AI196+AI212+AI228+AI244+AI260+AI276+AI292+AI308+AI324</f>
        <v>0</v>
      </c>
      <c r="L338" s="487"/>
      <c r="M338" s="488"/>
      <c r="N338" s="23"/>
      <c r="O338" s="483"/>
      <c r="P338" s="484"/>
      <c r="Q338" s="484"/>
      <c r="R338" s="485" t="s">
        <v>11</v>
      </c>
      <c r="S338" s="486"/>
      <c r="T338" s="482">
        <f>AF22+AF38+AF54+AF70+AF86+AF102+AF118+AF134+AF150+AF166+AF182+AF198+AF214+AF230+AF246+AF262+AF278+AF294+AF310+AF326</f>
        <v>0</v>
      </c>
      <c r="U338" s="482"/>
      <c r="V338" s="482"/>
      <c r="W338" s="487">
        <f>AI22+AI38+AI54+AI70+AI86+AI102+AI118+AI134+AI150+AI166+AI182+AI198+AI214+AI230+AI246+AI262+AI278+AI294+AI310+AI326</f>
        <v>0</v>
      </c>
      <c r="X338" s="487"/>
      <c r="Y338" s="488"/>
      <c r="Z338" s="23"/>
      <c r="AA338" s="490"/>
      <c r="AB338" s="491"/>
      <c r="AC338" s="491"/>
      <c r="AD338" s="492" t="s">
        <v>11</v>
      </c>
      <c r="AE338" s="493"/>
      <c r="AF338" s="482">
        <f>AF24+AF40+AF56+AF72+AF88+AF104+AF120+AF136+AF152+AF168+AF184+AF200+AF216+AF232+AF248+AF264+AF280+AF296+AF312+AF328</f>
        <v>0</v>
      </c>
      <c r="AG338" s="482"/>
      <c r="AH338" s="482"/>
      <c r="AI338" s="487">
        <f>AI24+AI40+AI56+AI72+AI88+AI104+AI120+AI136+AI152+AI168+AI184+AI200+AI216+AI232+AI248+AI264+AI280+AI296+AI312+AI328</f>
        <v>0</v>
      </c>
      <c r="AJ338" s="487"/>
      <c r="AK338" s="488"/>
      <c r="AN338" s="33"/>
      <c r="AO338" s="33"/>
    </row>
    <row r="339" spans="1:53" ht="29.25" customHeight="1" thickBot="1" x14ac:dyDescent="0.45">
      <c r="A339" s="23"/>
      <c r="B339" s="23"/>
      <c r="C339" s="474"/>
      <c r="D339" s="475"/>
      <c r="E339" s="475"/>
      <c r="F339" s="476" t="s">
        <v>46</v>
      </c>
      <c r="G339" s="477"/>
      <c r="H339" s="453">
        <f>AG20+AG36+AG52+AG68+AG84+AG100+AG116+AG132+AG148+AG164+AG180+AG196+AG212+AG228+AG244+AG260+AG276+AG292+AG308+AG324</f>
        <v>0</v>
      </c>
      <c r="I339" s="453"/>
      <c r="J339" s="453"/>
      <c r="K339" s="454">
        <f>AJ20+AJ36+AJ52+AJ68+AJ84+AJ100+AJ116+AJ132+AJ148+AJ164+AJ180+AJ196+AJ212+AJ228+AJ244+AJ260+AJ276+AJ292+AJ308+AJ324</f>
        <v>0</v>
      </c>
      <c r="L339" s="454"/>
      <c r="M339" s="455"/>
      <c r="N339" s="23"/>
      <c r="O339" s="474"/>
      <c r="P339" s="475"/>
      <c r="Q339" s="475"/>
      <c r="R339" s="476" t="s">
        <v>46</v>
      </c>
      <c r="S339" s="477"/>
      <c r="T339" s="453">
        <f>AG22+AG38+AG54+AG70+AG86+AG102+AG118+AG134+AG150+AG166+AG182+AG198+AG214+AG230+AG246+AG262+AG278+AG294+AG310+AG326</f>
        <v>0</v>
      </c>
      <c r="U339" s="453"/>
      <c r="V339" s="453"/>
      <c r="W339" s="454">
        <f>AJ22+AJ38+AJ54+AJ70+AJ86+AJ102+AJ118+AJ134+AJ150+AJ166+AJ182+AJ198+AJ214+AJ230+AJ246+AJ262+AJ278+AJ294+AJ310+AJ326</f>
        <v>0</v>
      </c>
      <c r="X339" s="454"/>
      <c r="Y339" s="455"/>
      <c r="Z339" s="23"/>
      <c r="AA339" s="449"/>
      <c r="AB339" s="450"/>
      <c r="AC339" s="450"/>
      <c r="AD339" s="451" t="s">
        <v>46</v>
      </c>
      <c r="AE339" s="452"/>
      <c r="AF339" s="453">
        <f>AG24+AG40+AG56+AG72+AG88+AG104+AG120+AG136+AG152+AG168+AG184+AG200+AG216+AG232+AG248+AG264+AG280+AG296+AG312+AG328</f>
        <v>0</v>
      </c>
      <c r="AG339" s="453"/>
      <c r="AH339" s="453"/>
      <c r="AI339" s="454">
        <f>AJ24+AJ40+AJ56+AJ72+AJ88+AJ104+AJ120+AJ136+AJ152+AJ168+AJ184+AJ200+AJ216+AJ232+AJ248+AJ264+AJ280+AJ296+AJ312+AJ328</f>
        <v>0</v>
      </c>
      <c r="AJ339" s="454"/>
      <c r="AK339" s="455"/>
      <c r="AN339" s="33"/>
      <c r="AO339" s="33"/>
    </row>
    <row r="340" spans="1:53" ht="29.25" hidden="1" customHeight="1" thickBot="1" x14ac:dyDescent="0.45">
      <c r="A340" s="23"/>
      <c r="B340" s="23"/>
      <c r="C340" s="478"/>
      <c r="D340" s="479"/>
      <c r="E340" s="479"/>
      <c r="F340" s="480" t="s">
        <v>47</v>
      </c>
      <c r="G340" s="481"/>
      <c r="H340" s="460" t="e">
        <f>ROUND(H339/H338,4)</f>
        <v>#DIV/0!</v>
      </c>
      <c r="I340" s="460"/>
      <c r="J340" s="460"/>
      <c r="K340" s="461" t="e">
        <f>ROUND(K339/K338,4)</f>
        <v>#DIV/0!</v>
      </c>
      <c r="L340" s="461"/>
      <c r="M340" s="462"/>
      <c r="N340" s="23"/>
      <c r="O340" s="478"/>
      <c r="P340" s="479"/>
      <c r="Q340" s="479"/>
      <c r="R340" s="480" t="s">
        <v>47</v>
      </c>
      <c r="S340" s="481"/>
      <c r="T340" s="460" t="e">
        <f>ROUND(T339/T338,4)</f>
        <v>#DIV/0!</v>
      </c>
      <c r="U340" s="460"/>
      <c r="V340" s="460"/>
      <c r="W340" s="461" t="e">
        <f>ROUND(W339/W338,4)</f>
        <v>#DIV/0!</v>
      </c>
      <c r="X340" s="461"/>
      <c r="Y340" s="462"/>
      <c r="Z340" s="23"/>
      <c r="AA340" s="456"/>
      <c r="AB340" s="457"/>
      <c r="AC340" s="457"/>
      <c r="AD340" s="458" t="s">
        <v>47</v>
      </c>
      <c r="AE340" s="459"/>
      <c r="AF340" s="460" t="e">
        <f>ROUND(AF339/AF338,4)</f>
        <v>#DIV/0!</v>
      </c>
      <c r="AG340" s="460"/>
      <c r="AH340" s="460"/>
      <c r="AI340" s="461" t="e">
        <f>ROUND(AI339/AI338,4)</f>
        <v>#DIV/0!</v>
      </c>
      <c r="AJ340" s="461"/>
      <c r="AK340" s="462"/>
      <c r="AN340" s="33"/>
      <c r="AO340" s="33"/>
    </row>
    <row r="341" spans="1:53" ht="27.95" customHeight="1" x14ac:dyDescent="0.4">
      <c r="A341" s="23"/>
      <c r="B341" s="23"/>
      <c r="C341" s="470" t="s">
        <v>129</v>
      </c>
      <c r="D341" s="471"/>
      <c r="E341" s="471"/>
      <c r="F341" s="471"/>
      <c r="G341" s="471"/>
      <c r="H341" s="472">
        <f>IFERROR(ROUND(H340,3),0)</f>
        <v>0</v>
      </c>
      <c r="I341" s="472"/>
      <c r="J341" s="472"/>
      <c r="K341" s="444">
        <f>IFERROR(ROUND(K340,3),0)</f>
        <v>0</v>
      </c>
      <c r="L341" s="444"/>
      <c r="M341" s="445"/>
      <c r="N341" s="23"/>
      <c r="O341" s="470" t="s">
        <v>129</v>
      </c>
      <c r="P341" s="471"/>
      <c r="Q341" s="471"/>
      <c r="R341" s="471"/>
      <c r="S341" s="471"/>
      <c r="T341" s="472">
        <f>IFERROR(ROUND(T340,3),0)</f>
        <v>0</v>
      </c>
      <c r="U341" s="472"/>
      <c r="V341" s="472"/>
      <c r="W341" s="444">
        <f>IFERROR(ROUND(W340,3),0)</f>
        <v>0</v>
      </c>
      <c r="X341" s="444"/>
      <c r="Y341" s="445"/>
      <c r="Z341" s="23"/>
      <c r="AA341" s="470" t="s">
        <v>129</v>
      </c>
      <c r="AB341" s="471"/>
      <c r="AC341" s="471"/>
      <c r="AD341" s="471"/>
      <c r="AE341" s="471"/>
      <c r="AF341" s="472">
        <f>IFERROR(ROUND(AF340,3),0)</f>
        <v>0</v>
      </c>
      <c r="AG341" s="472"/>
      <c r="AH341" s="472"/>
      <c r="AI341" s="444">
        <f>IFERROR(ROUND(AI340,3),0)</f>
        <v>0</v>
      </c>
      <c r="AJ341" s="444"/>
      <c r="AK341" s="445"/>
      <c r="AN341" s="33"/>
      <c r="AO341" s="33"/>
    </row>
    <row r="342" spans="1:53" ht="27.75" customHeight="1" x14ac:dyDescent="0.4">
      <c r="A342" s="23"/>
      <c r="B342" s="23"/>
      <c r="C342" s="143"/>
      <c r="D342" s="448" t="s">
        <v>48</v>
      </c>
      <c r="E342" s="448"/>
      <c r="F342" s="448"/>
      <c r="G342" s="144"/>
      <c r="H342" s="473"/>
      <c r="I342" s="473"/>
      <c r="J342" s="473"/>
      <c r="K342" s="446"/>
      <c r="L342" s="446"/>
      <c r="M342" s="447"/>
      <c r="N342" s="23"/>
      <c r="O342" s="143"/>
      <c r="P342" s="448" t="s">
        <v>48</v>
      </c>
      <c r="Q342" s="448"/>
      <c r="R342" s="448"/>
      <c r="S342" s="144"/>
      <c r="T342" s="473"/>
      <c r="U342" s="473"/>
      <c r="V342" s="473"/>
      <c r="W342" s="446"/>
      <c r="X342" s="446"/>
      <c r="Y342" s="447"/>
      <c r="Z342" s="23"/>
      <c r="AA342" s="143"/>
      <c r="AB342" s="448" t="s">
        <v>48</v>
      </c>
      <c r="AC342" s="448"/>
      <c r="AD342" s="448"/>
      <c r="AE342" s="144"/>
      <c r="AF342" s="473"/>
      <c r="AG342" s="473"/>
      <c r="AH342" s="473"/>
      <c r="AI342" s="446"/>
      <c r="AJ342" s="446"/>
      <c r="AK342" s="447"/>
      <c r="AN342" s="33"/>
      <c r="AO342" s="33"/>
    </row>
    <row r="343" spans="1:53" ht="27" customHeight="1" thickBot="1" x14ac:dyDescent="0.45">
      <c r="A343" s="23"/>
      <c r="B343" s="23"/>
      <c r="C343" s="467" t="s">
        <v>44</v>
      </c>
      <c r="D343" s="468"/>
      <c r="E343" s="468"/>
      <c r="F343" s="468"/>
      <c r="G343" s="468"/>
      <c r="H343" s="469" t="str">
        <f>IF(H338&lt;7,"対象外",IF(H341&gt;=0.285,"クリア","休暇不足"))</f>
        <v>対象外</v>
      </c>
      <c r="I343" s="469"/>
      <c r="J343" s="469"/>
      <c r="K343" s="468" t="str">
        <f>IF(K338&lt;7,"対象外",IF(K341&gt;=0.285,"達成","未達成"))</f>
        <v>対象外</v>
      </c>
      <c r="L343" s="468"/>
      <c r="M343" s="489"/>
      <c r="N343" s="23"/>
      <c r="O343" s="467" t="s">
        <v>44</v>
      </c>
      <c r="P343" s="468"/>
      <c r="Q343" s="468"/>
      <c r="R343" s="468"/>
      <c r="S343" s="468"/>
      <c r="T343" s="469" t="str">
        <f>IF(T338&lt;7,"対象外",IF(T341&gt;=0.285,"クリア","休暇不足"))</f>
        <v>対象外</v>
      </c>
      <c r="U343" s="469"/>
      <c r="V343" s="469"/>
      <c r="W343" s="468" t="str">
        <f>IF(W338&lt;7,"対象外",IF(W341&gt;=0.285,"達成","未達成"))</f>
        <v>対象外</v>
      </c>
      <c r="X343" s="468"/>
      <c r="Y343" s="489"/>
      <c r="Z343" s="23"/>
      <c r="AA343" s="467" t="s">
        <v>44</v>
      </c>
      <c r="AB343" s="468"/>
      <c r="AC343" s="468"/>
      <c r="AD343" s="468"/>
      <c r="AE343" s="468"/>
      <c r="AF343" s="469" t="str">
        <f>IF(AF338&lt;7,"対象外",IF(AF341&gt;=0.285,"クリア","休暇不足"))</f>
        <v>対象外</v>
      </c>
      <c r="AG343" s="469"/>
      <c r="AH343" s="469"/>
      <c r="AI343" s="468" t="str">
        <f>IF(AI338&lt;7,"対象外",IF(AI341&gt;=0.285,"達成","未達成"))</f>
        <v>対象外</v>
      </c>
      <c r="AJ343" s="468"/>
      <c r="AK343" s="489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383" t="s">
        <v>4</v>
      </c>
      <c r="I345" s="383"/>
      <c r="J345" s="383"/>
      <c r="K345" s="494" t="s">
        <v>5</v>
      </c>
      <c r="L345" s="494"/>
      <c r="M345" s="495"/>
      <c r="O345" s="134" t="str">
        <f>$B$28</f>
        <v>作業員E</v>
      </c>
      <c r="P345" s="136"/>
      <c r="Q345" s="136"/>
      <c r="R345" s="136"/>
      <c r="S345" s="136"/>
      <c r="T345" s="383" t="s">
        <v>4</v>
      </c>
      <c r="U345" s="383"/>
      <c r="V345" s="383"/>
      <c r="W345" s="494" t="s">
        <v>5</v>
      </c>
      <c r="X345" s="494"/>
      <c r="Y345" s="495"/>
      <c r="AA345" s="147" t="str">
        <f>$B$30</f>
        <v>作業員F</v>
      </c>
      <c r="AB345" s="149"/>
      <c r="AC345" s="149"/>
      <c r="AD345" s="149"/>
      <c r="AE345" s="149"/>
      <c r="AF345" s="383" t="s">
        <v>4</v>
      </c>
      <c r="AG345" s="383"/>
      <c r="AH345" s="383"/>
      <c r="AI345" s="494" t="s">
        <v>5</v>
      </c>
      <c r="AJ345" s="494"/>
      <c r="AK345" s="495"/>
      <c r="AN345" s="33"/>
      <c r="AO345" s="33"/>
    </row>
    <row r="346" spans="1:53" s="20" customFormat="1" ht="27" customHeight="1" x14ac:dyDescent="0.4">
      <c r="C346" s="483"/>
      <c r="D346" s="484"/>
      <c r="E346" s="484"/>
      <c r="F346" s="485" t="s">
        <v>11</v>
      </c>
      <c r="G346" s="486"/>
      <c r="H346" s="482">
        <f>AF26+AF42+AF58+AF74+AF90+AF106+AF122+AF138+AF154+AF170+AF186+AF202+AF218+AF234+AF250+AF266+AF282+AF298+AF314+AF330</f>
        <v>0</v>
      </c>
      <c r="I346" s="482"/>
      <c r="J346" s="482"/>
      <c r="K346" s="487">
        <f>AI26+AI42+AI58+AI74+AI90+AI106+AI122+AI138+AI154+AI170+AI186+AI202+AI218+AI234+AI250+AI266+AI282+AI298+AI314+AI330</f>
        <v>0</v>
      </c>
      <c r="L346" s="487"/>
      <c r="M346" s="488"/>
      <c r="O346" s="483"/>
      <c r="P346" s="484"/>
      <c r="Q346" s="484"/>
      <c r="R346" s="485" t="s">
        <v>11</v>
      </c>
      <c r="S346" s="486"/>
      <c r="T346" s="482">
        <f>AF28+AF44+AF60+AF76+AF92+AF108+AF124+AF140+AF156+AF172+AF188+AF204+AF220+AF236+AF252+AF268+AF284+AF300+AF316+AF332</f>
        <v>0</v>
      </c>
      <c r="U346" s="482"/>
      <c r="V346" s="482"/>
      <c r="W346" s="487">
        <f>AI28+AI44+AI60+AI76+AI92+AI108+AI124+AI140+AI156+AI172+AI188+AI204+AI220+AI236+AI252+AI268+AI284+AI300+AI316+AI332</f>
        <v>0</v>
      </c>
      <c r="X346" s="487"/>
      <c r="Y346" s="488"/>
      <c r="AA346" s="490"/>
      <c r="AB346" s="491"/>
      <c r="AC346" s="491"/>
      <c r="AD346" s="492" t="s">
        <v>11</v>
      </c>
      <c r="AE346" s="493"/>
      <c r="AF346" s="482">
        <f>AF30+AF46+AF62+AF78+AF94+AF110+AF126+AF142+AF158+AF174+AF190+AF206+AF222+AF238+AF254+AF270+AF286+AF302+AF318+AF334</f>
        <v>0</v>
      </c>
      <c r="AG346" s="482"/>
      <c r="AH346" s="482"/>
      <c r="AI346" s="487">
        <f>AI30+AI46+AI62+AI78+AI94+AI110+AI126+AI142+AI158+AI174+AI190+AI206+AI222+AI238+AI254+AI270+AI286+AI302+AI318+AI334</f>
        <v>0</v>
      </c>
      <c r="AJ346" s="487"/>
      <c r="AK346" s="488"/>
      <c r="AN346" s="33"/>
      <c r="AO346" s="33"/>
    </row>
    <row r="347" spans="1:53" s="20" customFormat="1" ht="27" customHeight="1" thickBot="1" x14ac:dyDescent="0.45">
      <c r="C347" s="474"/>
      <c r="D347" s="475"/>
      <c r="E347" s="475"/>
      <c r="F347" s="476" t="s">
        <v>46</v>
      </c>
      <c r="G347" s="477"/>
      <c r="H347" s="453">
        <f>AG26+AG42+AG58+AG74+AG90+AG106+AG122+AG138+AG154+AG170+AG186+AG202+AG218+AG234+AG250+AG266+AG282+AG298+AG314+AG330</f>
        <v>0</v>
      </c>
      <c r="I347" s="453"/>
      <c r="J347" s="453"/>
      <c r="K347" s="454">
        <f>AJ26+AJ42+AJ58+AJ74+AJ90+AJ106+AJ122+AJ138+AJ154+AJ170+AJ186+AJ202+AJ218+AJ234+AJ250+AJ266+AJ282+AJ298+AJ314+AJ330</f>
        <v>0</v>
      </c>
      <c r="L347" s="454"/>
      <c r="M347" s="455"/>
      <c r="O347" s="474"/>
      <c r="P347" s="475"/>
      <c r="Q347" s="475"/>
      <c r="R347" s="476" t="s">
        <v>46</v>
      </c>
      <c r="S347" s="477"/>
      <c r="T347" s="453">
        <f>AG28+AG44+AG60+AG76+AG92+AG108+AG124+AG140+AG156+AG172+AG188+AG204+AG220+AG236+AG252+AG268+AG284+AG300+AG316+AG332</f>
        <v>0</v>
      </c>
      <c r="U347" s="453"/>
      <c r="V347" s="453"/>
      <c r="W347" s="454">
        <f>AJ28+AJ44+AJ60+AJ76+AJ92+AJ108+AJ124+AJ140+AJ156+AJ172+AJ188+AJ204+AJ220+AJ236+AJ252+AJ268+AJ284+AJ300+AJ316+AJ332</f>
        <v>0</v>
      </c>
      <c r="X347" s="454"/>
      <c r="Y347" s="455"/>
      <c r="AA347" s="449"/>
      <c r="AB347" s="450"/>
      <c r="AC347" s="450"/>
      <c r="AD347" s="451" t="s">
        <v>46</v>
      </c>
      <c r="AE347" s="452"/>
      <c r="AF347" s="453">
        <f>AG30+AG46+AG62+AG78+AG94+AG110+AG126+AG142+AG158+AG174+AG190+AG206+AG222+AG238+AG254+AG270+AG286+AG302+AG318+AG334</f>
        <v>0</v>
      </c>
      <c r="AG347" s="453"/>
      <c r="AH347" s="453"/>
      <c r="AI347" s="454">
        <f>AJ30+AJ46+AJ62+AJ78+AJ94+AJ110+AJ126+AJ142+AJ158+AJ174+AJ190+AJ206+AJ222+AJ238+AJ254+AJ270+AJ286+AJ302+AJ318+AJ334</f>
        <v>0</v>
      </c>
      <c r="AJ347" s="454"/>
      <c r="AK347" s="455"/>
      <c r="AN347" s="33"/>
      <c r="AO347" s="33"/>
    </row>
    <row r="348" spans="1:53" ht="34.5" hidden="1" customHeight="1" thickBot="1" x14ac:dyDescent="0.45">
      <c r="A348" s="23"/>
      <c r="B348" s="23"/>
      <c r="C348" s="478"/>
      <c r="D348" s="479"/>
      <c r="E348" s="479"/>
      <c r="F348" s="480" t="s">
        <v>47</v>
      </c>
      <c r="G348" s="481"/>
      <c r="H348" s="460" t="e">
        <f>ROUND(H347/H346,4)</f>
        <v>#DIV/0!</v>
      </c>
      <c r="I348" s="460"/>
      <c r="J348" s="460"/>
      <c r="K348" s="461" t="e">
        <f>ROUND(K347/K346,4)</f>
        <v>#DIV/0!</v>
      </c>
      <c r="L348" s="461"/>
      <c r="M348" s="462"/>
      <c r="N348" s="20"/>
      <c r="O348" s="478"/>
      <c r="P348" s="479"/>
      <c r="Q348" s="479"/>
      <c r="R348" s="480" t="s">
        <v>47</v>
      </c>
      <c r="S348" s="481"/>
      <c r="T348" s="460" t="e">
        <f>ROUND(T347/T346,4)</f>
        <v>#DIV/0!</v>
      </c>
      <c r="U348" s="460"/>
      <c r="V348" s="460"/>
      <c r="W348" s="461" t="e">
        <f>ROUND(W347/W346,4)</f>
        <v>#DIV/0!</v>
      </c>
      <c r="X348" s="461"/>
      <c r="Y348" s="462"/>
      <c r="Z348" s="20"/>
      <c r="AA348" s="456"/>
      <c r="AB348" s="457"/>
      <c r="AC348" s="457"/>
      <c r="AD348" s="458" t="s">
        <v>47</v>
      </c>
      <c r="AE348" s="459"/>
      <c r="AF348" s="460" t="e">
        <f>ROUND(AF347/AF346,4)</f>
        <v>#DIV/0!</v>
      </c>
      <c r="AG348" s="460"/>
      <c r="AH348" s="460"/>
      <c r="AI348" s="461" t="e">
        <f>ROUND(AI347/AI346,4)</f>
        <v>#DIV/0!</v>
      </c>
      <c r="AJ348" s="461"/>
      <c r="AK348" s="462"/>
      <c r="AN348" s="33"/>
      <c r="AO348" s="33"/>
    </row>
    <row r="349" spans="1:53" ht="27.95" customHeight="1" x14ac:dyDescent="0.4">
      <c r="A349" s="23"/>
      <c r="B349" s="23"/>
      <c r="C349" s="470" t="s">
        <v>129</v>
      </c>
      <c r="D349" s="471"/>
      <c r="E349" s="471"/>
      <c r="F349" s="471"/>
      <c r="G349" s="471"/>
      <c r="H349" s="472">
        <f>IFERROR(ROUND(H348,3),0)</f>
        <v>0</v>
      </c>
      <c r="I349" s="472"/>
      <c r="J349" s="472"/>
      <c r="K349" s="444">
        <f>IFERROR(ROUND(K348,3),0)</f>
        <v>0</v>
      </c>
      <c r="L349" s="444"/>
      <c r="M349" s="445"/>
      <c r="N349" s="23"/>
      <c r="O349" s="470" t="s">
        <v>129</v>
      </c>
      <c r="P349" s="471"/>
      <c r="Q349" s="471"/>
      <c r="R349" s="471"/>
      <c r="S349" s="471"/>
      <c r="T349" s="472">
        <f>IFERROR(ROUND(T348,3),0)</f>
        <v>0</v>
      </c>
      <c r="U349" s="472"/>
      <c r="V349" s="472"/>
      <c r="W349" s="444">
        <f>IFERROR(ROUND(W348,3),0)</f>
        <v>0</v>
      </c>
      <c r="X349" s="444"/>
      <c r="Y349" s="445"/>
      <c r="Z349" s="23"/>
      <c r="AA349" s="470" t="s">
        <v>129</v>
      </c>
      <c r="AB349" s="471"/>
      <c r="AC349" s="471"/>
      <c r="AD349" s="471"/>
      <c r="AE349" s="471"/>
      <c r="AF349" s="472">
        <f>IFERROR(ROUND(AF348,3),0)</f>
        <v>0</v>
      </c>
      <c r="AG349" s="472"/>
      <c r="AH349" s="472"/>
      <c r="AI349" s="444">
        <f>IFERROR(ROUND(AI348,3),0)</f>
        <v>0</v>
      </c>
      <c r="AJ349" s="444"/>
      <c r="AK349" s="445"/>
      <c r="AN349" s="33"/>
      <c r="AO349" s="33"/>
    </row>
    <row r="350" spans="1:53" ht="27.75" customHeight="1" x14ac:dyDescent="0.4">
      <c r="A350" s="23"/>
      <c r="B350" s="23"/>
      <c r="C350" s="143"/>
      <c r="D350" s="448" t="s">
        <v>48</v>
      </c>
      <c r="E350" s="448"/>
      <c r="F350" s="448"/>
      <c r="G350" s="144"/>
      <c r="H350" s="473"/>
      <c r="I350" s="473"/>
      <c r="J350" s="473"/>
      <c r="K350" s="446"/>
      <c r="L350" s="446"/>
      <c r="M350" s="447"/>
      <c r="N350" s="23"/>
      <c r="O350" s="143"/>
      <c r="P350" s="448" t="s">
        <v>48</v>
      </c>
      <c r="Q350" s="448"/>
      <c r="R350" s="448"/>
      <c r="S350" s="144"/>
      <c r="T350" s="473"/>
      <c r="U350" s="473"/>
      <c r="V350" s="473"/>
      <c r="W350" s="446"/>
      <c r="X350" s="446"/>
      <c r="Y350" s="447"/>
      <c r="Z350" s="23"/>
      <c r="AA350" s="143"/>
      <c r="AB350" s="448" t="s">
        <v>48</v>
      </c>
      <c r="AC350" s="448"/>
      <c r="AD350" s="448"/>
      <c r="AE350" s="144"/>
      <c r="AF350" s="473"/>
      <c r="AG350" s="473"/>
      <c r="AH350" s="473"/>
      <c r="AI350" s="446"/>
      <c r="AJ350" s="446"/>
      <c r="AK350" s="447"/>
      <c r="AN350" s="33"/>
      <c r="AO350" s="33"/>
    </row>
    <row r="351" spans="1:53" ht="27" customHeight="1" thickBot="1" x14ac:dyDescent="0.45">
      <c r="A351" s="23"/>
      <c r="B351" s="23"/>
      <c r="C351" s="467" t="s">
        <v>44</v>
      </c>
      <c r="D351" s="468"/>
      <c r="E351" s="468"/>
      <c r="F351" s="468"/>
      <c r="G351" s="468"/>
      <c r="H351" s="469" t="str">
        <f>IF(H346&lt;7,"対象外",IF(H349&gt;=0.285,"クリア","休暇不足"))</f>
        <v>対象外</v>
      </c>
      <c r="I351" s="469"/>
      <c r="J351" s="469"/>
      <c r="K351" s="468" t="str">
        <f>IF(K346&lt;7,"対象外",IF(K349&gt;=0.285,"達成","未達成"))</f>
        <v>対象外</v>
      </c>
      <c r="L351" s="468"/>
      <c r="M351" s="489"/>
      <c r="N351" s="23"/>
      <c r="O351" s="467" t="s">
        <v>44</v>
      </c>
      <c r="P351" s="468"/>
      <c r="Q351" s="468"/>
      <c r="R351" s="468"/>
      <c r="S351" s="468"/>
      <c r="T351" s="469" t="str">
        <f>IF(T346&lt;7,"対象外",IF(T349&gt;=0.285,"クリア","休暇不足"))</f>
        <v>対象外</v>
      </c>
      <c r="U351" s="469"/>
      <c r="V351" s="469"/>
      <c r="W351" s="468" t="str">
        <f>IF(W346&lt;7,"対象外",IF(W349&gt;=0.285,"達成","未達成"))</f>
        <v>対象外</v>
      </c>
      <c r="X351" s="468"/>
      <c r="Y351" s="489"/>
      <c r="Z351" s="23"/>
      <c r="AA351" s="467" t="s">
        <v>44</v>
      </c>
      <c r="AB351" s="468"/>
      <c r="AC351" s="468"/>
      <c r="AD351" s="468"/>
      <c r="AE351" s="468"/>
      <c r="AF351" s="469" t="str">
        <f>IF(AF346&lt;7,"対象外",IF(AF349&gt;=0.285,"クリア","休暇不足"))</f>
        <v>対象外</v>
      </c>
      <c r="AG351" s="469"/>
      <c r="AH351" s="469"/>
      <c r="AI351" s="468" t="str">
        <f>IF(AI346&lt;7,"対象外",IF(AI349&gt;=0.285,"達成","未達成"))</f>
        <v>対象外</v>
      </c>
      <c r="AJ351" s="468"/>
      <c r="AK351" s="489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125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126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127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128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disablePrompts="1"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120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 渉</dc:creator>
  <cp:lastModifiedBy>広島県</cp:lastModifiedBy>
  <cp:lastPrinted>2024-03-19T07:31:44Z</cp:lastPrinted>
  <dcterms:created xsi:type="dcterms:W3CDTF">2019-01-30T02:30:37Z</dcterms:created>
  <dcterms:modified xsi:type="dcterms:W3CDTF">2024-11-07T04:24:37Z</dcterms:modified>
</cp:coreProperties>
</file>