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765" tabRatio="897" activeTab="3"/>
  </bookViews>
  <sheets>
    <sheet name="別記様式第2号" sheetId="27" r:id="rId1"/>
    <sheet name="別記様式第3号-1" sheetId="28" r:id="rId2"/>
    <sheet name="別記様式第3号-2" sheetId="29" r:id="rId3"/>
    <sheet name="別記様式第4号" sheetId="30" r:id="rId4"/>
    <sheet name="補助金算定表（計画）" sheetId="31" r:id="rId5"/>
    <sheet name="リスト（補助限度額入力）" sheetId="25" r:id="rId6"/>
    <sheet name="様式元データ" sheetId="14" r:id="rId7"/>
    <sheet name="修正履歴" sheetId="32" r:id="rId8"/>
  </sheets>
  <externalReferences>
    <externalReference r:id="rId9"/>
  </externalReferences>
  <definedNames>
    <definedName name="_xlnm.Print_Area" localSheetId="0">別記様式第2号!$A$1:$AO$33</definedName>
    <definedName name="_xlnm.Print_Area" localSheetId="1">'別記様式第3号-1'!$A$1:$AO$50</definedName>
    <definedName name="_xlnm.Print_Area" localSheetId="2">'別記様式第3号-2'!$A$1:$AO$49</definedName>
    <definedName name="_xlnm.Print_Area" localSheetId="3">別記様式第4号!$A$1:$AO$96</definedName>
    <definedName name="_xlnm.Print_Area" localSheetId="4">'補助金算定表（計画）'!$A$1:$AI$72</definedName>
    <definedName name="区分">'[1]９障害児（記載例１月）'!$V$8:$W$8</definedName>
  </definedNames>
  <calcPr calcId="145621"/>
</workbook>
</file>

<file path=xl/calcChain.xml><?xml version="1.0" encoding="utf-8"?>
<calcChain xmlns="http://schemas.openxmlformats.org/spreadsheetml/2006/main">
  <c r="N28" i="30" l="1"/>
  <c r="N23" i="30"/>
  <c r="N81" i="30" l="1"/>
  <c r="N55" i="30" l="1"/>
  <c r="N73" i="30"/>
  <c r="N77" i="30"/>
  <c r="AD11" i="31" l="1"/>
  <c r="W11" i="31"/>
  <c r="O10" i="31"/>
  <c r="AD10" i="31" s="1"/>
  <c r="Q9" i="31"/>
  <c r="AC25" i="31" l="1"/>
  <c r="D1" i="31" l="1"/>
  <c r="AJ30" i="31"/>
  <c r="Z30" i="31"/>
  <c r="Q46" i="28" l="1"/>
  <c r="L5" i="31" s="1"/>
  <c r="AD9" i="31" s="1"/>
  <c r="E2" i="31"/>
  <c r="AD69" i="31"/>
  <c r="N22" i="30" s="1"/>
  <c r="W7" i="30"/>
  <c r="W6" i="30"/>
  <c r="W5" i="30"/>
  <c r="AI6" i="29"/>
  <c r="I31" i="31" s="1"/>
  <c r="AJ31" i="31" s="1"/>
  <c r="AI5" i="29"/>
  <c r="L4" i="31" s="1"/>
  <c r="G8" i="31" s="1"/>
  <c r="W7" i="28"/>
  <c r="W6" i="28"/>
  <c r="N10" i="28" s="1"/>
  <c r="W5" i="28"/>
  <c r="N9" i="28" s="1"/>
  <c r="AJ66" i="31"/>
  <c r="Q65" i="31"/>
  <c r="W65" i="31"/>
  <c r="Q64" i="31"/>
  <c r="W64" i="31" s="1"/>
  <c r="Q63" i="31"/>
  <c r="W63" i="31" s="1"/>
  <c r="AJ60" i="31"/>
  <c r="AD60" i="31"/>
  <c r="AJ59" i="31"/>
  <c r="AD59" i="31"/>
  <c r="AJ58" i="31"/>
  <c r="AD58" i="31"/>
  <c r="N20" i="30" s="1"/>
  <c r="AJ55" i="31"/>
  <c r="AD55" i="31"/>
  <c r="AC21" i="31" s="1"/>
  <c r="AJ52" i="31"/>
  <c r="AD52" i="31"/>
  <c r="AC20" i="31" s="1"/>
  <c r="AJ48" i="31"/>
  <c r="AD48" i="31"/>
  <c r="AC19" i="31" s="1"/>
  <c r="AJ44" i="31"/>
  <c r="AD44" i="31"/>
  <c r="N16" i="30" s="1"/>
  <c r="AJ40" i="31"/>
  <c r="AJ37" i="31"/>
  <c r="AJ36" i="31"/>
  <c r="AD36" i="31"/>
  <c r="AJ35" i="31"/>
  <c r="AD35" i="31"/>
  <c r="N30" i="31"/>
  <c r="L16" i="31"/>
  <c r="L17" i="31"/>
  <c r="B5" i="31"/>
  <c r="B4" i="31"/>
  <c r="AC14" i="31"/>
  <c r="N19" i="30" l="1"/>
  <c r="N17" i="30"/>
  <c r="N18" i="30"/>
  <c r="AC24" i="31"/>
  <c r="AD8" i="31"/>
  <c r="L14" i="31" s="1"/>
  <c r="AI8" i="31"/>
  <c r="AC8" i="31"/>
  <c r="AD66" i="31"/>
  <c r="L15" i="31"/>
  <c r="AC9" i="31"/>
  <c r="AI9" i="31"/>
  <c r="AD32" i="31"/>
  <c r="AC22" i="31"/>
  <c r="AD37" i="31"/>
  <c r="AC16" i="31" s="1"/>
  <c r="AD40" i="31"/>
  <c r="AC18" i="31"/>
  <c r="N14" i="30" l="1"/>
  <c r="AC23" i="31"/>
  <c r="N21" i="30"/>
  <c r="AC17" i="31"/>
  <c r="N15" i="30"/>
  <c r="I72" i="31"/>
  <c r="N13" i="30"/>
  <c r="L26" i="31"/>
  <c r="N27" i="31" s="1"/>
  <c r="AC15" i="31"/>
  <c r="AC26" i="31" l="1"/>
  <c r="W27" i="31" s="1"/>
  <c r="B72" i="31" s="1"/>
  <c r="N12" i="30" s="1"/>
  <c r="V27" i="31" l="1"/>
  <c r="AJ26" i="31"/>
  <c r="P72" i="31"/>
  <c r="AB72" i="31" s="1"/>
  <c r="E20" i="27" l="1"/>
  <c r="AN81" i="30"/>
  <c r="AN28" i="30" l="1"/>
</calcChain>
</file>

<file path=xl/sharedStrings.xml><?xml version="1.0" encoding="utf-8"?>
<sst xmlns="http://schemas.openxmlformats.org/spreadsheetml/2006/main" count="579" uniqueCount="356">
  <si>
    <t>基本額</t>
    <rPh sb="0" eb="2">
      <t>キホン</t>
    </rPh>
    <rPh sb="2" eb="3">
      <t>ガク</t>
    </rPh>
    <phoneticPr fontId="1"/>
  </si>
  <si>
    <t>計</t>
    <rPh sb="0" eb="1">
      <t>ケイ</t>
    </rPh>
    <phoneticPr fontId="1"/>
  </si>
  <si>
    <t>開設日数</t>
    <rPh sb="0" eb="2">
      <t>カイセツ</t>
    </rPh>
    <rPh sb="2" eb="4">
      <t>ニッスウ</t>
    </rPh>
    <phoneticPr fontId="1"/>
  </si>
  <si>
    <t>開設時間</t>
    <rPh sb="0" eb="2">
      <t>カイセツ</t>
    </rPh>
    <rPh sb="2" eb="4">
      <t>ジカン</t>
    </rPh>
    <phoneticPr fontId="1"/>
  </si>
  <si>
    <t>時</t>
    <rPh sb="0" eb="1">
      <t>ジ</t>
    </rPh>
    <phoneticPr fontId="1"/>
  </si>
  <si>
    <t>分</t>
    <rPh sb="0" eb="1">
      <t>フン</t>
    </rPh>
    <phoneticPr fontId="1"/>
  </si>
  <si>
    <t>～</t>
    <phoneticPr fontId="1"/>
  </si>
  <si>
    <t>日</t>
    <rPh sb="0" eb="1">
      <t>ニチ</t>
    </rPh>
    <phoneticPr fontId="1"/>
  </si>
  <si>
    <t>対象小学校</t>
    <rPh sb="0" eb="2">
      <t>タイショウ</t>
    </rPh>
    <rPh sb="2" eb="5">
      <t>ショウガッコウ</t>
    </rPh>
    <phoneticPr fontId="1"/>
  </si>
  <si>
    <t>小学校</t>
    <rPh sb="0" eb="3">
      <t>ショウガッコウ</t>
    </rPh>
    <phoneticPr fontId="1"/>
  </si>
  <si>
    <t>世帯</t>
    <rPh sb="0" eb="2">
      <t>セタイ</t>
    </rPh>
    <phoneticPr fontId="1"/>
  </si>
  <si>
    <t>円</t>
    <rPh sb="0" eb="1">
      <t>エン</t>
    </rPh>
    <phoneticPr fontId="1"/>
  </si>
  <si>
    <t>【参考】</t>
    <rPh sb="1" eb="3">
      <t>サンコウ</t>
    </rPh>
    <phoneticPr fontId="1"/>
  </si>
  <si>
    <t>クラブ名：</t>
    <rPh sb="3" eb="4">
      <t>メイ</t>
    </rPh>
    <phoneticPr fontId="1"/>
  </si>
  <si>
    <t>開設日加算</t>
    <rPh sb="0" eb="2">
      <t>カイセツ</t>
    </rPh>
    <rPh sb="2" eb="3">
      <t>ビ</t>
    </rPh>
    <rPh sb="3" eb="5">
      <t>カサン</t>
    </rPh>
    <phoneticPr fontId="1"/>
  </si>
  <si>
    <t>長期休業支援加算</t>
    <rPh sb="0" eb="2">
      <t>チョウキ</t>
    </rPh>
    <rPh sb="2" eb="4">
      <t>キュウギョウ</t>
    </rPh>
    <rPh sb="4" eb="6">
      <t>シエン</t>
    </rPh>
    <rPh sb="6" eb="8">
      <t>カサン</t>
    </rPh>
    <phoneticPr fontId="1"/>
  </si>
  <si>
    <t>長期休業等長時間開設加算</t>
    <rPh sb="0" eb="2">
      <t>チョウキ</t>
    </rPh>
    <rPh sb="2" eb="4">
      <t>キュウギョウ</t>
    </rPh>
    <rPh sb="4" eb="5">
      <t>トウ</t>
    </rPh>
    <rPh sb="5" eb="8">
      <t>チョウジカン</t>
    </rPh>
    <rPh sb="8" eb="10">
      <t>カイセツ</t>
    </rPh>
    <rPh sb="10" eb="12">
      <t>カサン</t>
    </rPh>
    <phoneticPr fontId="1"/>
  </si>
  <si>
    <t>補助限度額</t>
    <rPh sb="0" eb="2">
      <t>ホジョ</t>
    </rPh>
    <rPh sb="2" eb="4">
      <t>ゲンド</t>
    </rPh>
    <rPh sb="4" eb="5">
      <t>ガク</t>
    </rPh>
    <phoneticPr fontId="1"/>
  </si>
  <si>
    <t>算出額</t>
    <rPh sb="0" eb="2">
      <t>サンシュツ</t>
    </rPh>
    <rPh sb="2" eb="3">
      <t>ガク</t>
    </rPh>
    <phoneticPr fontId="1"/>
  </si>
  <si>
    <t>×</t>
    <phoneticPr fontId="1"/>
  </si>
  <si>
    <t>＝</t>
    <phoneticPr fontId="1"/>
  </si>
  <si>
    <t>＋</t>
    <phoneticPr fontId="1"/>
  </si>
  <si>
    <t>支出合計額</t>
    <rPh sb="0" eb="2">
      <t>シシュツ</t>
    </rPh>
    <rPh sb="2" eb="4">
      <t>ゴウケイ</t>
    </rPh>
    <rPh sb="4" eb="5">
      <t>ガク</t>
    </rPh>
    <phoneticPr fontId="1"/>
  </si>
  <si>
    <t>月</t>
    <rPh sb="0" eb="1">
      <t>ツキ</t>
    </rPh>
    <phoneticPr fontId="1"/>
  </si>
  <si>
    <t>年</t>
    <rPh sb="0" eb="1">
      <t>ネン</t>
    </rPh>
    <phoneticPr fontId="1"/>
  </si>
  <si>
    <t>令和</t>
    <rPh sb="0" eb="2">
      <t>レイワ</t>
    </rPh>
    <phoneticPr fontId="1"/>
  </si>
  <si>
    <t>東広島市長　様</t>
    <rPh sb="0" eb="5">
      <t>ヒガシヒロシマシチョウ</t>
    </rPh>
    <rPh sb="6" eb="7">
      <t>サマ</t>
    </rPh>
    <phoneticPr fontId="1"/>
  </si>
  <si>
    <t>申請者</t>
    <rPh sb="0" eb="3">
      <t>シンセイシャ</t>
    </rPh>
    <phoneticPr fontId="1"/>
  </si>
  <si>
    <t>名称</t>
    <rPh sb="0" eb="2">
      <t>メイショウ</t>
    </rPh>
    <phoneticPr fontId="1"/>
  </si>
  <si>
    <t>主たる事務所の所在地</t>
    <rPh sb="0" eb="1">
      <t>シュ</t>
    </rPh>
    <rPh sb="3" eb="6">
      <t>ジムショ</t>
    </rPh>
    <rPh sb="7" eb="10">
      <t>ショザイチ</t>
    </rPh>
    <phoneticPr fontId="1"/>
  </si>
  <si>
    <t>代表者の職氏名</t>
    <rPh sb="0" eb="2">
      <t>ダイヒョウ</t>
    </rPh>
    <rPh sb="2" eb="3">
      <t>モノ</t>
    </rPh>
    <rPh sb="4" eb="5">
      <t>ショク</t>
    </rPh>
    <rPh sb="5" eb="7">
      <t>シメイ</t>
    </rPh>
    <phoneticPr fontId="1"/>
  </si>
  <si>
    <t>１　民間いきいきこどもクラブの名称</t>
    <phoneticPr fontId="1"/>
  </si>
  <si>
    <t xml:space="preserve"> 平日</t>
    <rPh sb="1" eb="3">
      <t>ヘイジツ</t>
    </rPh>
    <phoneticPr fontId="1"/>
  </si>
  <si>
    <t xml:space="preserve"> 土曜日</t>
    <rPh sb="1" eb="4">
      <t>ドヨウビ</t>
    </rPh>
    <phoneticPr fontId="1"/>
  </si>
  <si>
    <t xml:space="preserve"> 日曜日、祝日等</t>
    <rPh sb="1" eb="4">
      <t>ニチヨウビ</t>
    </rPh>
    <rPh sb="5" eb="8">
      <t>シュクジツトウ</t>
    </rPh>
    <phoneticPr fontId="1"/>
  </si>
  <si>
    <t xml:space="preserve"> 小学校課業日</t>
    <rPh sb="1" eb="4">
      <t>ショウガッコウ</t>
    </rPh>
    <rPh sb="4" eb="6">
      <t>カギョウ</t>
    </rPh>
    <rPh sb="6" eb="7">
      <t>ヒ</t>
    </rPh>
    <phoneticPr fontId="1"/>
  </si>
  <si>
    <t xml:space="preserve"> 小学校長期休業日</t>
    <rPh sb="1" eb="4">
      <t>ショウガッコウ</t>
    </rPh>
    <rPh sb="4" eb="6">
      <t>チョウキ</t>
    </rPh>
    <rPh sb="6" eb="9">
      <t>キュウギョウビ</t>
    </rPh>
    <phoneticPr fontId="1"/>
  </si>
  <si>
    <t>うち障害児童数</t>
    <rPh sb="2" eb="7">
      <t>ショウガイジドウスウ</t>
    </rPh>
    <phoneticPr fontId="1"/>
  </si>
  <si>
    <t>人</t>
    <rPh sb="0" eb="1">
      <t>ヒト</t>
    </rPh>
    <phoneticPr fontId="1"/>
  </si>
  <si>
    <t>（単位：円）</t>
  </si>
  <si>
    <t>科　目</t>
    <rPh sb="0" eb="1">
      <t>カ</t>
    </rPh>
    <rPh sb="2" eb="3">
      <t>メ</t>
    </rPh>
    <phoneticPr fontId="1"/>
  </si>
  <si>
    <t>摘　要</t>
    <rPh sb="0" eb="1">
      <t>テキ</t>
    </rPh>
    <rPh sb="2" eb="3">
      <t>ヨウ</t>
    </rPh>
    <phoneticPr fontId="1"/>
  </si>
  <si>
    <t>運営費補助</t>
    <rPh sb="0" eb="5">
      <t>ウンエイヒホジョ</t>
    </rPh>
    <phoneticPr fontId="1"/>
  </si>
  <si>
    <t>障害児受入推進補助</t>
    <rPh sb="0" eb="3">
      <t>ショウガイジ</t>
    </rPh>
    <rPh sb="3" eb="5">
      <t>ウケイレ</t>
    </rPh>
    <rPh sb="5" eb="9">
      <t>スイシンホジョ</t>
    </rPh>
    <phoneticPr fontId="1"/>
  </si>
  <si>
    <t>運営支援補助</t>
    <rPh sb="0" eb="6">
      <t>ウンエイシエンホジョ</t>
    </rPh>
    <phoneticPr fontId="1"/>
  </si>
  <si>
    <t>送迎支援補助</t>
    <rPh sb="0" eb="6">
      <t>ソウゲイシエンホジョ</t>
    </rPh>
    <phoneticPr fontId="1"/>
  </si>
  <si>
    <t>小規模クラブ支援補助</t>
    <rPh sb="0" eb="3">
      <t>ショウキボ</t>
    </rPh>
    <rPh sb="6" eb="10">
      <t>シエンホジョ</t>
    </rPh>
    <phoneticPr fontId="1"/>
  </si>
  <si>
    <t>育成支援体制強化補助</t>
    <rPh sb="0" eb="6">
      <t>イクセイシエンタイセイ</t>
    </rPh>
    <rPh sb="6" eb="10">
      <t>キョウカホジョ</t>
    </rPh>
    <phoneticPr fontId="1"/>
  </si>
  <si>
    <t>第三者評価受審推進補助</t>
    <rPh sb="0" eb="1">
      <t>ダイ</t>
    </rPh>
    <rPh sb="1" eb="3">
      <t>サンシャ</t>
    </rPh>
    <rPh sb="3" eb="5">
      <t>ヒョウカ</t>
    </rPh>
    <rPh sb="5" eb="7">
      <t>ジュシン</t>
    </rPh>
    <rPh sb="7" eb="11">
      <t>スイシンホジョ</t>
    </rPh>
    <phoneticPr fontId="1"/>
  </si>
  <si>
    <t>環境整備補助</t>
    <rPh sb="0" eb="6">
      <t>カンキョウセイビホジョ</t>
    </rPh>
    <phoneticPr fontId="1"/>
  </si>
  <si>
    <t>キャリアアップ処遇改善補助</t>
    <rPh sb="7" eb="11">
      <t>ショグウカイゼン</t>
    </rPh>
    <rPh sb="11" eb="13">
      <t>ホジョ</t>
    </rPh>
    <phoneticPr fontId="1"/>
  </si>
  <si>
    <t>保護者負担金（利用料）</t>
    <rPh sb="0" eb="6">
      <t>ホゴシャフタンキン</t>
    </rPh>
    <rPh sb="7" eb="10">
      <t>リヨウリョウ</t>
    </rPh>
    <phoneticPr fontId="1"/>
  </si>
  <si>
    <t>寄付金その他収入</t>
    <rPh sb="0" eb="3">
      <t>キフキン</t>
    </rPh>
    <rPh sb="5" eb="6">
      <t>タ</t>
    </rPh>
    <rPh sb="6" eb="8">
      <t>シュウニュウ</t>
    </rPh>
    <phoneticPr fontId="1"/>
  </si>
  <si>
    <t>合　計</t>
    <rPh sb="0" eb="1">
      <t>ア</t>
    </rPh>
    <rPh sb="2" eb="3">
      <t>ケイ</t>
    </rPh>
    <phoneticPr fontId="1"/>
  </si>
  <si>
    <t>備考　いきいきこどもクラブの運営に係る経費について記入すること。</t>
    <rPh sb="0" eb="2">
      <t>ビコウ</t>
    </rPh>
    <rPh sb="14" eb="16">
      <t>ウンエイ</t>
    </rPh>
    <rPh sb="17" eb="18">
      <t>カカ</t>
    </rPh>
    <rPh sb="19" eb="21">
      <t>ケイヒ</t>
    </rPh>
    <rPh sb="25" eb="27">
      <t>キニュウ</t>
    </rPh>
    <phoneticPr fontId="1"/>
  </si>
  <si>
    <t>自己資金</t>
    <rPh sb="0" eb="4">
      <t>ジコシキン</t>
    </rPh>
    <phoneticPr fontId="1"/>
  </si>
  <si>
    <t>東広島市民間いきいきこどもクラブ運営事業補助金計算表</t>
    <phoneticPr fontId="1"/>
  </si>
  <si>
    <t>１　民間いきいきこどもクラブ運営費補助</t>
    <rPh sb="2" eb="4">
      <t>ミンカン</t>
    </rPh>
    <rPh sb="14" eb="17">
      <t>ウンエイヒ</t>
    </rPh>
    <rPh sb="17" eb="19">
      <t>ホジョ</t>
    </rPh>
    <phoneticPr fontId="1"/>
  </si>
  <si>
    <t>長期休業支援日数</t>
    <rPh sb="0" eb="4">
      <t>チョウキキュウギョウ</t>
    </rPh>
    <rPh sb="4" eb="6">
      <t>シエン</t>
    </rPh>
    <rPh sb="6" eb="8">
      <t>ニッスウ</t>
    </rPh>
    <phoneticPr fontId="1"/>
  </si>
  <si>
    <t>（新たに支援の単位を設けて運営するの場合の開設日数）</t>
    <rPh sb="1" eb="2">
      <t>アラ</t>
    </rPh>
    <rPh sb="4" eb="6">
      <t>シエン</t>
    </rPh>
    <rPh sb="7" eb="9">
      <t>タンイ</t>
    </rPh>
    <rPh sb="10" eb="11">
      <t>モウ</t>
    </rPh>
    <rPh sb="13" eb="15">
      <t>ウンエイ</t>
    </rPh>
    <rPh sb="18" eb="20">
      <t>バアイ</t>
    </rPh>
    <rPh sb="21" eb="23">
      <t>カイセツ</t>
    </rPh>
    <rPh sb="23" eb="25">
      <t>ニッスウ</t>
    </rPh>
    <phoneticPr fontId="1"/>
  </si>
  <si>
    <t>長期休業等長時間開設時間</t>
    <rPh sb="0" eb="4">
      <t>チョウキキュウギョウ</t>
    </rPh>
    <rPh sb="4" eb="5">
      <t>トウ</t>
    </rPh>
    <rPh sb="5" eb="10">
      <t>チョウジカンカイセツ</t>
    </rPh>
    <rPh sb="10" eb="12">
      <t>ジカン</t>
    </rPh>
    <phoneticPr fontId="1"/>
  </si>
  <si>
    <t>時間（1日8時間を超えて開設する場合の年間平均時間）</t>
    <rPh sb="0" eb="2">
      <t>ジカン</t>
    </rPh>
    <rPh sb="4" eb="5">
      <t>ニチ</t>
    </rPh>
    <rPh sb="6" eb="8">
      <t>ジカン</t>
    </rPh>
    <rPh sb="9" eb="10">
      <t>コ</t>
    </rPh>
    <rPh sb="12" eb="14">
      <t>カイセツ</t>
    </rPh>
    <rPh sb="16" eb="18">
      <t>バアイ</t>
    </rPh>
    <rPh sb="19" eb="21">
      <t>ネンカン</t>
    </rPh>
    <rPh sb="21" eb="25">
      <t>ヘイキンジカン</t>
    </rPh>
    <phoneticPr fontId="1"/>
  </si>
  <si>
    <t>(1) 基本額</t>
    <rPh sb="4" eb="7">
      <t>キホンガク</t>
    </rPh>
    <phoneticPr fontId="1"/>
  </si>
  <si>
    <t>(2) 開設日加算</t>
    <rPh sb="4" eb="7">
      <t>カイセツビ</t>
    </rPh>
    <rPh sb="7" eb="9">
      <t>カサン</t>
    </rPh>
    <phoneticPr fontId="1"/>
  </si>
  <si>
    <t>(3) 長期休業支援加算</t>
    <rPh sb="4" eb="10">
      <t>チョウキキュウギョウシエン</t>
    </rPh>
    <rPh sb="10" eb="12">
      <t>カサン</t>
    </rPh>
    <phoneticPr fontId="1"/>
  </si>
  <si>
    <t>=</t>
    <phoneticPr fontId="1"/>
  </si>
  <si>
    <t>円</t>
    <phoneticPr fontId="1"/>
  </si>
  <si>
    <t>(4) 長期休業等長時間開設加算</t>
    <rPh sb="4" eb="9">
      <t>チョウキキュウギョウトウ</t>
    </rPh>
    <rPh sb="9" eb="16">
      <t>チョウジカンカイセツカサン</t>
    </rPh>
    <phoneticPr fontId="1"/>
  </si>
  <si>
    <t>補助対象経費（控除後）</t>
    <rPh sb="0" eb="6">
      <t>ホジョタイショウケイヒ</t>
    </rPh>
    <rPh sb="7" eb="9">
      <t>コウジョ</t>
    </rPh>
    <rPh sb="9" eb="10">
      <t>ゴ</t>
    </rPh>
    <phoneticPr fontId="1"/>
  </si>
  <si>
    <t>障害児受入に係る経費</t>
    <rPh sb="0" eb="3">
      <t>ショウガイジ</t>
    </rPh>
    <rPh sb="3" eb="5">
      <t>ウケイレ</t>
    </rPh>
    <rPh sb="6" eb="7">
      <t>カカ</t>
    </rPh>
    <rPh sb="8" eb="10">
      <t>ケイヒ</t>
    </rPh>
    <phoneticPr fontId="1"/>
  </si>
  <si>
    <t>運営支援に係る経費</t>
    <rPh sb="0" eb="2">
      <t>ウンエイ</t>
    </rPh>
    <rPh sb="2" eb="4">
      <t>シエン</t>
    </rPh>
    <rPh sb="5" eb="6">
      <t>カカ</t>
    </rPh>
    <rPh sb="7" eb="9">
      <t>ケイヒ</t>
    </rPh>
    <phoneticPr fontId="1"/>
  </si>
  <si>
    <t>送迎支援に係る経費</t>
    <rPh sb="0" eb="4">
      <t>ソウゲイシエン</t>
    </rPh>
    <rPh sb="5" eb="6">
      <t>カカ</t>
    </rPh>
    <rPh sb="7" eb="9">
      <t>ケイヒ</t>
    </rPh>
    <phoneticPr fontId="1"/>
  </si>
  <si>
    <t>小規模クラブ支援に係る経費</t>
    <rPh sb="0" eb="3">
      <t>ショウキボ</t>
    </rPh>
    <rPh sb="6" eb="8">
      <t>シエン</t>
    </rPh>
    <rPh sb="9" eb="10">
      <t>カカ</t>
    </rPh>
    <rPh sb="11" eb="13">
      <t>ケイヒ</t>
    </rPh>
    <phoneticPr fontId="1"/>
  </si>
  <si>
    <t>要支援児童等対応推進に係る経費</t>
    <rPh sb="0" eb="3">
      <t>ヨウシエン</t>
    </rPh>
    <rPh sb="3" eb="5">
      <t>ジドウ</t>
    </rPh>
    <rPh sb="5" eb="6">
      <t>トウ</t>
    </rPh>
    <rPh sb="6" eb="8">
      <t>タイオウ</t>
    </rPh>
    <rPh sb="8" eb="10">
      <t>スイシン</t>
    </rPh>
    <rPh sb="11" eb="12">
      <t>カカ</t>
    </rPh>
    <rPh sb="13" eb="15">
      <t>ケイヒ</t>
    </rPh>
    <phoneticPr fontId="1"/>
  </si>
  <si>
    <t>育成支援体制強化に係る経費</t>
    <rPh sb="0" eb="6">
      <t>イクセイシエンタイセイ</t>
    </rPh>
    <rPh sb="6" eb="8">
      <t>キョウカ</t>
    </rPh>
    <rPh sb="9" eb="10">
      <t>カカ</t>
    </rPh>
    <rPh sb="11" eb="13">
      <t>ケイヒ</t>
    </rPh>
    <phoneticPr fontId="1"/>
  </si>
  <si>
    <t>第三者評価受審に係る経費</t>
    <rPh sb="0" eb="1">
      <t>ダイ</t>
    </rPh>
    <rPh sb="1" eb="3">
      <t>サンシャ</t>
    </rPh>
    <rPh sb="3" eb="7">
      <t>ヒョウカジュシン</t>
    </rPh>
    <rPh sb="8" eb="9">
      <t>カカ</t>
    </rPh>
    <rPh sb="10" eb="12">
      <t>ケイヒ</t>
    </rPh>
    <phoneticPr fontId="1"/>
  </si>
  <si>
    <t>キャリアアップ処遇改善に係る経費</t>
    <rPh sb="7" eb="11">
      <t>ショグウカイゼン</t>
    </rPh>
    <rPh sb="12" eb="13">
      <t>カカ</t>
    </rPh>
    <rPh sb="14" eb="16">
      <t>ケイヒ</t>
    </rPh>
    <phoneticPr fontId="1"/>
  </si>
  <si>
    <t>利用料負担軽減に係る経費</t>
    <rPh sb="0" eb="3">
      <t>リヨウリョウ</t>
    </rPh>
    <rPh sb="3" eb="7">
      <t>フタンケイゲン</t>
    </rPh>
    <rPh sb="8" eb="9">
      <t>カカ</t>
    </rPh>
    <rPh sb="10" eb="12">
      <t>ケイヒ</t>
    </rPh>
    <phoneticPr fontId="1"/>
  </si>
  <si>
    <t>寄付金その他の収入金</t>
    <rPh sb="0" eb="3">
      <t>キフキン</t>
    </rPh>
    <rPh sb="5" eb="6">
      <t>タ</t>
    </rPh>
    <rPh sb="7" eb="10">
      <t>シュウニュウキン</t>
    </rPh>
    <phoneticPr fontId="1"/>
  </si>
  <si>
    <t>補助限度額と補助対象経費の比較</t>
    <rPh sb="13" eb="15">
      <t>ヒカク</t>
    </rPh>
    <phoneticPr fontId="1"/>
  </si>
  <si>
    <t>２　障害者受入推進補助</t>
    <rPh sb="2" eb="5">
      <t>ショウガイシャ</t>
    </rPh>
    <rPh sb="5" eb="7">
      <t>ウケイレ</t>
    </rPh>
    <rPh sb="7" eb="9">
      <t>スイシン</t>
    </rPh>
    <rPh sb="9" eb="11">
      <t>ホジョ</t>
    </rPh>
    <phoneticPr fontId="1"/>
  </si>
  <si>
    <t>専門職員の人数</t>
    <rPh sb="0" eb="4">
      <t>センモンショクイン</t>
    </rPh>
    <rPh sb="5" eb="7">
      <t>ニンズウ</t>
    </rPh>
    <phoneticPr fontId="1"/>
  </si>
  <si>
    <t>障害児の受入人数</t>
    <rPh sb="0" eb="3">
      <t>ショウガイジ</t>
    </rPh>
    <rPh sb="4" eb="6">
      <t>ウケイレ</t>
    </rPh>
    <rPh sb="6" eb="8">
      <t>ニンズウ</t>
    </rPh>
    <phoneticPr fontId="1"/>
  </si>
  <si>
    <t>障害児を受け入れるための専門職員の配置に要する経費</t>
    <rPh sb="0" eb="3">
      <t>ショウガイジ</t>
    </rPh>
    <rPh sb="4" eb="5">
      <t>ウ</t>
    </rPh>
    <rPh sb="6" eb="7">
      <t>ニュウ</t>
    </rPh>
    <rPh sb="12" eb="16">
      <t>センモンショクイン</t>
    </rPh>
    <rPh sb="17" eb="19">
      <t>ハイチ</t>
    </rPh>
    <rPh sb="20" eb="21">
      <t>ヨウ</t>
    </rPh>
    <rPh sb="23" eb="25">
      <t>ケイヒ</t>
    </rPh>
    <phoneticPr fontId="1"/>
  </si>
  <si>
    <t>３　運営支援補助</t>
    <rPh sb="2" eb="4">
      <t>ウンエイ</t>
    </rPh>
    <rPh sb="4" eb="6">
      <t>シエン</t>
    </rPh>
    <rPh sb="6" eb="8">
      <t>ホジョ</t>
    </rPh>
    <phoneticPr fontId="1"/>
  </si>
  <si>
    <t>建物の賃借料を支払って事業を実施する場合の経費</t>
    <rPh sb="0" eb="2">
      <t>タテモノ</t>
    </rPh>
    <rPh sb="3" eb="6">
      <t>チンシャクリョウ</t>
    </rPh>
    <rPh sb="7" eb="9">
      <t>シハラ</t>
    </rPh>
    <rPh sb="11" eb="13">
      <t>ジギョウ</t>
    </rPh>
    <rPh sb="14" eb="16">
      <t>ジッシ</t>
    </rPh>
    <rPh sb="18" eb="20">
      <t>バアイ</t>
    </rPh>
    <rPh sb="21" eb="23">
      <t>ケイヒ</t>
    </rPh>
    <phoneticPr fontId="1"/>
  </si>
  <si>
    <t>受け入れる児童数を増加させるために施設を移転する場合の経費</t>
    <rPh sb="0" eb="1">
      <t>ウ</t>
    </rPh>
    <rPh sb="2" eb="3">
      <t>イ</t>
    </rPh>
    <rPh sb="5" eb="8">
      <t>ジドウスウ</t>
    </rPh>
    <rPh sb="9" eb="11">
      <t>ゾウカ</t>
    </rPh>
    <rPh sb="17" eb="19">
      <t>シセツ</t>
    </rPh>
    <rPh sb="20" eb="22">
      <t>イテン</t>
    </rPh>
    <rPh sb="24" eb="26">
      <t>バアイ</t>
    </rPh>
    <rPh sb="27" eb="29">
      <t>ケイヒ</t>
    </rPh>
    <phoneticPr fontId="1"/>
  </si>
  <si>
    <t>土地の賃借料を支払って事業を実施する場合の経費</t>
    <rPh sb="0" eb="2">
      <t>トチ</t>
    </rPh>
    <rPh sb="3" eb="6">
      <t>チンシャクリョウ</t>
    </rPh>
    <rPh sb="7" eb="9">
      <t>シハラ</t>
    </rPh>
    <rPh sb="11" eb="13">
      <t>ジギョウ</t>
    </rPh>
    <rPh sb="14" eb="16">
      <t>ジッシ</t>
    </rPh>
    <rPh sb="18" eb="20">
      <t>バアイ</t>
    </rPh>
    <rPh sb="21" eb="23">
      <t>ケイヒ</t>
    </rPh>
    <phoneticPr fontId="1"/>
  </si>
  <si>
    <t>４　送迎支援補助</t>
    <rPh sb="2" eb="4">
      <t>ソウゲイ</t>
    </rPh>
    <rPh sb="4" eb="6">
      <t>シエン</t>
    </rPh>
    <rPh sb="6" eb="8">
      <t>ホジョ</t>
    </rPh>
    <phoneticPr fontId="1"/>
  </si>
  <si>
    <t>児童を安全に送迎するための経費</t>
    <rPh sb="0" eb="2">
      <t>ジドウ</t>
    </rPh>
    <rPh sb="3" eb="5">
      <t>アンゼン</t>
    </rPh>
    <rPh sb="6" eb="8">
      <t>ソウゲイ</t>
    </rPh>
    <rPh sb="13" eb="15">
      <t>ケイヒ</t>
    </rPh>
    <phoneticPr fontId="1"/>
  </si>
  <si>
    <t>５　小規模クラブ支援補助</t>
    <rPh sb="2" eb="5">
      <t>ショウキボ</t>
    </rPh>
    <rPh sb="8" eb="10">
      <t>シエン</t>
    </rPh>
    <rPh sb="10" eb="12">
      <t>ホジョ</t>
    </rPh>
    <phoneticPr fontId="1"/>
  </si>
  <si>
    <t>児童数が19人以下の放課後児童クラブについて2人目以降の放課後児童支援員を配置するための経費</t>
    <phoneticPr fontId="1"/>
  </si>
  <si>
    <t>６　放課後児童クラブにおける要支援児童等対応推進補助</t>
    <rPh sb="2" eb="7">
      <t>ホウカゴジドウ</t>
    </rPh>
    <rPh sb="14" eb="17">
      <t>ヨウシエン</t>
    </rPh>
    <rPh sb="17" eb="19">
      <t>ジドウ</t>
    </rPh>
    <rPh sb="19" eb="20">
      <t>トウ</t>
    </rPh>
    <rPh sb="20" eb="22">
      <t>タイオウ</t>
    </rPh>
    <rPh sb="22" eb="24">
      <t>スイシン</t>
    </rPh>
    <rPh sb="24" eb="26">
      <t>ホジョ</t>
    </rPh>
    <phoneticPr fontId="1"/>
  </si>
  <si>
    <t>要支援児童等の対応、関係機関との連携の強化等の業務を行う職員の配置に要する経費</t>
    <rPh sb="0" eb="3">
      <t>ヨウシエン</t>
    </rPh>
    <rPh sb="3" eb="5">
      <t>ジドウ</t>
    </rPh>
    <rPh sb="5" eb="6">
      <t>トウ</t>
    </rPh>
    <rPh sb="7" eb="9">
      <t>タイオウ</t>
    </rPh>
    <rPh sb="10" eb="12">
      <t>カンケイ</t>
    </rPh>
    <rPh sb="12" eb="14">
      <t>キカン</t>
    </rPh>
    <rPh sb="16" eb="18">
      <t>レンケイ</t>
    </rPh>
    <rPh sb="19" eb="21">
      <t>キョウカ</t>
    </rPh>
    <rPh sb="21" eb="22">
      <t>トウ</t>
    </rPh>
    <phoneticPr fontId="1"/>
  </si>
  <si>
    <t>７　放課後児童クラブ育成支援体制強化補助</t>
    <rPh sb="2" eb="5">
      <t>ホウカゴ</t>
    </rPh>
    <rPh sb="5" eb="7">
      <t>ジドウ</t>
    </rPh>
    <rPh sb="10" eb="12">
      <t>イクセイ</t>
    </rPh>
    <rPh sb="12" eb="14">
      <t>シエン</t>
    </rPh>
    <rPh sb="14" eb="16">
      <t>タイセイ</t>
    </rPh>
    <rPh sb="16" eb="18">
      <t>キョウカ</t>
    </rPh>
    <rPh sb="18" eb="20">
      <t>ホジョ</t>
    </rPh>
    <phoneticPr fontId="1"/>
  </si>
  <si>
    <t>周辺業務等を行う職員の配置、これらの業務の委託等に要する経費</t>
    <rPh sb="0" eb="2">
      <t>シュウヘン</t>
    </rPh>
    <rPh sb="2" eb="4">
      <t>ギョウム</t>
    </rPh>
    <rPh sb="4" eb="5">
      <t>トウ</t>
    </rPh>
    <rPh sb="6" eb="7">
      <t>オコナ</t>
    </rPh>
    <rPh sb="8" eb="10">
      <t>ショクイン</t>
    </rPh>
    <rPh sb="11" eb="13">
      <t>ハイチ</t>
    </rPh>
    <rPh sb="18" eb="20">
      <t>ギョウム</t>
    </rPh>
    <rPh sb="21" eb="23">
      <t>イタク</t>
    </rPh>
    <rPh sb="23" eb="24">
      <t>トウ</t>
    </rPh>
    <rPh sb="25" eb="26">
      <t>ヨウ</t>
    </rPh>
    <rPh sb="28" eb="30">
      <t>ケイヒ</t>
    </rPh>
    <phoneticPr fontId="1"/>
  </si>
  <si>
    <t>８　放課後児童クラブ第三者評価受審推進補助</t>
    <rPh sb="2" eb="5">
      <t>ホウカゴ</t>
    </rPh>
    <rPh sb="5" eb="7">
      <t>ジドウ</t>
    </rPh>
    <rPh sb="10" eb="13">
      <t>ダイサンシャ</t>
    </rPh>
    <rPh sb="13" eb="15">
      <t>ヒョウカ</t>
    </rPh>
    <rPh sb="15" eb="17">
      <t>ジュシン</t>
    </rPh>
    <rPh sb="17" eb="19">
      <t>スイシン</t>
    </rPh>
    <rPh sb="19" eb="21">
      <t>ホジョ</t>
    </rPh>
    <phoneticPr fontId="1"/>
  </si>
  <si>
    <t>市が認める評価機関による評価の受審に要する経費</t>
    <rPh sb="0" eb="1">
      <t>シ</t>
    </rPh>
    <rPh sb="2" eb="3">
      <t>ミト</t>
    </rPh>
    <rPh sb="5" eb="9">
      <t>ヒョウカキカン</t>
    </rPh>
    <rPh sb="12" eb="14">
      <t>ヒョウカ</t>
    </rPh>
    <rPh sb="15" eb="17">
      <t>ジュシン</t>
    </rPh>
    <rPh sb="18" eb="19">
      <t>ヨウ</t>
    </rPh>
    <rPh sb="21" eb="23">
      <t>ケイヒ</t>
    </rPh>
    <phoneticPr fontId="1"/>
  </si>
  <si>
    <t>10　キャリアアップ処遇改善補助</t>
    <rPh sb="10" eb="12">
      <t>ショグウ</t>
    </rPh>
    <rPh sb="12" eb="14">
      <t>カイゼン</t>
    </rPh>
    <rPh sb="14" eb="16">
      <t>ホジョ</t>
    </rPh>
    <phoneticPr fontId="1"/>
  </si>
  <si>
    <t>(1) 放課後児童支援員</t>
    <rPh sb="4" eb="12">
      <t>ホウカゴジドウシエンイン</t>
    </rPh>
    <phoneticPr fontId="1"/>
  </si>
  <si>
    <t>(2) (1)＋5年以上実務経験等</t>
    <rPh sb="9" eb="10">
      <t>ネン</t>
    </rPh>
    <rPh sb="10" eb="12">
      <t>イジョウ</t>
    </rPh>
    <rPh sb="12" eb="16">
      <t>ジツムケイケン</t>
    </rPh>
    <rPh sb="16" eb="17">
      <t>トウ</t>
    </rPh>
    <phoneticPr fontId="1"/>
  </si>
  <si>
    <t>(3) (1)＋10年以上実務経験等</t>
    <rPh sb="10" eb="11">
      <t>ネン</t>
    </rPh>
    <rPh sb="11" eb="13">
      <t>イジョウ</t>
    </rPh>
    <rPh sb="13" eb="15">
      <t>ジツム</t>
    </rPh>
    <rPh sb="15" eb="17">
      <t>ケイケン</t>
    </rPh>
    <rPh sb="17" eb="18">
      <t>トウ</t>
    </rPh>
    <phoneticPr fontId="1"/>
  </si>
  <si>
    <t>実務の経験年数、研修の実績等に応じて賃金改善を行うための経費</t>
    <rPh sb="0" eb="2">
      <t>ジツム</t>
    </rPh>
    <rPh sb="3" eb="7">
      <t>ケイケンネンスウ</t>
    </rPh>
    <rPh sb="8" eb="10">
      <t>ケンシュウ</t>
    </rPh>
    <rPh sb="11" eb="14">
      <t>ジッセキトウ</t>
    </rPh>
    <rPh sb="15" eb="16">
      <t>オウ</t>
    </rPh>
    <rPh sb="18" eb="20">
      <t>チンギン</t>
    </rPh>
    <rPh sb="20" eb="22">
      <t>カイゼン</t>
    </rPh>
    <rPh sb="23" eb="24">
      <t>オコナ</t>
    </rPh>
    <rPh sb="28" eb="30">
      <t>ケイヒ</t>
    </rPh>
    <phoneticPr fontId="1"/>
  </si>
  <si>
    <t>11　利用者負担軽減補助</t>
    <rPh sb="3" eb="6">
      <t>リヨウシャ</t>
    </rPh>
    <rPh sb="6" eb="8">
      <t>フタン</t>
    </rPh>
    <rPh sb="8" eb="10">
      <t>ケイゲン</t>
    </rPh>
    <rPh sb="10" eb="12">
      <t>ホジョ</t>
    </rPh>
    <phoneticPr fontId="1"/>
  </si>
  <si>
    <t>【市補助金合計額】</t>
    <rPh sb="1" eb="2">
      <t>シ</t>
    </rPh>
    <rPh sb="2" eb="5">
      <t>ホジョキン</t>
    </rPh>
    <rPh sb="5" eb="7">
      <t>ゴウケイ</t>
    </rPh>
    <rPh sb="7" eb="8">
      <t>ガク</t>
    </rPh>
    <phoneticPr fontId="1"/>
  </si>
  <si>
    <t>２～１１</t>
    <phoneticPr fontId="1"/>
  </si>
  <si>
    <t>端数処理</t>
    <rPh sb="0" eb="4">
      <t>ハスウショリ</t>
    </rPh>
    <phoneticPr fontId="1"/>
  </si>
  <si>
    <t>年間平均登録児童数が19人以下</t>
  </si>
  <si>
    <t>年間平均登録児童数が20人以上35人以下</t>
  </si>
  <si>
    <t>年間平均登録児童数が36人以上45人以下</t>
  </si>
  <si>
    <t>年間平均登録児童数が46人以上70人以下</t>
  </si>
  <si>
    <t>要支援児童等対応推進補助</t>
    <rPh sb="0" eb="3">
      <t>ヨウシエン</t>
    </rPh>
    <rPh sb="3" eb="5">
      <t>ジドウ</t>
    </rPh>
    <rPh sb="5" eb="6">
      <t>トウ</t>
    </rPh>
    <rPh sb="6" eb="8">
      <t>タイオウ</t>
    </rPh>
    <rPh sb="8" eb="12">
      <t>スイシンホジョ</t>
    </rPh>
    <phoneticPr fontId="1"/>
  </si>
  <si>
    <t>利用料負担軽減補助</t>
    <rPh sb="0" eb="3">
      <t>リヨウリョウ</t>
    </rPh>
    <rPh sb="3" eb="9">
      <t>フタンケイゲンホジョ</t>
    </rPh>
    <phoneticPr fontId="1"/>
  </si>
  <si>
    <t>※時間は24hで入力</t>
    <rPh sb="1" eb="3">
      <t>ジカン</t>
    </rPh>
    <rPh sb="8" eb="10">
      <t>ニュウリョク</t>
    </rPh>
    <phoneticPr fontId="1"/>
  </si>
  <si>
    <t>９　環境整備補助</t>
    <rPh sb="2" eb="6">
      <t>カンキョウセイビ</t>
    </rPh>
    <rPh sb="6" eb="8">
      <t>ホジョ</t>
    </rPh>
    <phoneticPr fontId="1"/>
  </si>
  <si>
    <t>(1) 設置促進補助</t>
    <rPh sb="4" eb="10">
      <t>セッチソクシンホジョ</t>
    </rPh>
    <phoneticPr fontId="1"/>
  </si>
  <si>
    <t>(2) 環境改善補助</t>
    <rPh sb="4" eb="10">
      <t>カンキョウカイゼンホジョ</t>
    </rPh>
    <phoneticPr fontId="1"/>
  </si>
  <si>
    <t>(3) 障害児受入促進補助</t>
    <rPh sb="4" eb="7">
      <t>ショウガイジ</t>
    </rPh>
    <rPh sb="7" eb="13">
      <t>ウケイレソクシンホジョ</t>
    </rPh>
    <phoneticPr fontId="1"/>
  </si>
  <si>
    <t>←おやつ教材費、独自サービスの経費、児童に係る保険等が含まれている場合は、ここに金額を入力</t>
    <rPh sb="18" eb="20">
      <t>ジドウ</t>
    </rPh>
    <rPh sb="21" eb="22">
      <t>カカ</t>
    </rPh>
    <rPh sb="27" eb="28">
      <t>フク</t>
    </rPh>
    <rPh sb="33" eb="35">
      <t>バアイ</t>
    </rPh>
    <rPh sb="40" eb="42">
      <t>キンガク</t>
    </rPh>
    <rPh sb="43" eb="45">
      <t>ニュウリョク</t>
    </rPh>
    <phoneticPr fontId="1"/>
  </si>
  <si>
    <t>開設日加算</t>
    <rPh sb="0" eb="3">
      <t>カイセツビ</t>
    </rPh>
    <rPh sb="3" eb="5">
      <t>カサン</t>
    </rPh>
    <phoneticPr fontId="1"/>
  </si>
  <si>
    <t>長期休業支援加算</t>
    <rPh sb="0" eb="4">
      <t>チョウキキュウギョウ</t>
    </rPh>
    <rPh sb="4" eb="8">
      <t>シエンカサン</t>
    </rPh>
    <phoneticPr fontId="1"/>
  </si>
  <si>
    <t>長期休業等長時間開設加算</t>
    <rPh sb="0" eb="4">
      <t>チョウキキュウギョウ</t>
    </rPh>
    <rPh sb="4" eb="5">
      <t>トウ</t>
    </rPh>
    <rPh sb="5" eb="8">
      <t>チョウジカン</t>
    </rPh>
    <rPh sb="8" eb="10">
      <t>カイセツ</t>
    </rPh>
    <rPh sb="10" eb="12">
      <t>カサン</t>
    </rPh>
    <phoneticPr fontId="1"/>
  </si>
  <si>
    <t>1日に8時間以上開設する場合における年間に250日を超えて開設する日の日数×</t>
    <phoneticPr fontId="1"/>
  </si>
  <si>
    <t>長期休業の期間中に新たに支援の単位を設けて運営する等の場合におけるその開設の日数×</t>
    <phoneticPr fontId="1"/>
  </si>
  <si>
    <t>長期休業の期間等に1日8時間を超えて開設する場合におけるその超える時間の年間平均時間数×</t>
    <phoneticPr fontId="1"/>
  </si>
  <si>
    <t>１　民間いきいきこどもクラブ運営費補助</t>
    <phoneticPr fontId="1"/>
  </si>
  <si>
    <t>２　障害児受入推進補助</t>
    <rPh sb="2" eb="5">
      <t>ショウガイジ</t>
    </rPh>
    <rPh sb="5" eb="7">
      <t>ウケイレ</t>
    </rPh>
    <rPh sb="7" eb="11">
      <t>スイシンホジョ</t>
    </rPh>
    <phoneticPr fontId="1"/>
  </si>
  <si>
    <t>障害児を1人又は2人受け入れる場合</t>
    <rPh sb="0" eb="3">
      <t>ショウガイジ</t>
    </rPh>
    <rPh sb="5" eb="6">
      <t>ニン</t>
    </rPh>
    <rPh sb="6" eb="7">
      <t>マタ</t>
    </rPh>
    <rPh sb="9" eb="10">
      <t>ニン</t>
    </rPh>
    <rPh sb="10" eb="11">
      <t>ウ</t>
    </rPh>
    <rPh sb="12" eb="13">
      <t>イ</t>
    </rPh>
    <rPh sb="15" eb="17">
      <t>バアイ</t>
    </rPh>
    <phoneticPr fontId="1"/>
  </si>
  <si>
    <t>障害児を3人以上5人以下受け入れる場合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</si>
  <si>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障害児を6人以上8人以下受け入れる場合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</si>
  <si>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障害児を9人以上受け入れる場合</t>
    <rPh sb="0" eb="3">
      <t>ショウガイジ</t>
    </rPh>
    <rPh sb="5" eb="6">
      <t>ニン</t>
    </rPh>
    <rPh sb="6" eb="8">
      <t>イジョウ</t>
    </rPh>
    <rPh sb="8" eb="9">
      <t>ウ</t>
    </rPh>
    <rPh sb="10" eb="11">
      <t>イ</t>
    </rPh>
    <rPh sb="13" eb="15">
      <t>バアイ</t>
    </rPh>
    <phoneticPr fontId="1"/>
  </si>
  <si>
    <t>専門職員の人数1人</t>
    <rPh sb="0" eb="4">
      <t>センモンショクイン</t>
    </rPh>
    <rPh sb="5" eb="7">
      <t>ニンズウ</t>
    </rPh>
    <rPh sb="8" eb="9">
      <t>ニン</t>
    </rPh>
    <phoneticPr fontId="1"/>
  </si>
  <si>
    <t>専門職員の人数2人</t>
    <rPh sb="0" eb="4">
      <t>センモンショクイン</t>
    </rPh>
    <rPh sb="5" eb="7">
      <t>ニンズウ</t>
    </rPh>
    <rPh sb="8" eb="9">
      <t>ニン</t>
    </rPh>
    <phoneticPr fontId="1"/>
  </si>
  <si>
    <t>専門職員の人数3人</t>
    <rPh sb="0" eb="4">
      <t>センモンショクイン</t>
    </rPh>
    <rPh sb="5" eb="7">
      <t>ニンズウ</t>
    </rPh>
    <rPh sb="8" eb="9">
      <t>ニン</t>
    </rPh>
    <phoneticPr fontId="1"/>
  </si>
  <si>
    <t>専門職員の人数2人以上</t>
    <rPh sb="0" eb="4">
      <t>センモンショクイン</t>
    </rPh>
    <rPh sb="5" eb="7">
      <t>ニンズウ</t>
    </rPh>
    <rPh sb="8" eb="9">
      <t>ニン</t>
    </rPh>
    <rPh sb="9" eb="11">
      <t>イジョウ</t>
    </rPh>
    <phoneticPr fontId="1"/>
  </si>
  <si>
    <t>専門職員の人数3人以上</t>
    <rPh sb="0" eb="4">
      <t>センモンショクイン</t>
    </rPh>
    <rPh sb="5" eb="7">
      <t>ニンズウ</t>
    </rPh>
    <rPh sb="8" eb="9">
      <t>ニン</t>
    </rPh>
    <rPh sb="9" eb="11">
      <t>イジョウ</t>
    </rPh>
    <phoneticPr fontId="1"/>
  </si>
  <si>
    <t>専門職員の人数4人以上</t>
    <rPh sb="0" eb="4">
      <t>センモンショクイン</t>
    </rPh>
    <rPh sb="5" eb="7">
      <t>ニンズウ</t>
    </rPh>
    <rPh sb="8" eb="9">
      <t>ニン</t>
    </rPh>
    <rPh sb="9" eb="11">
      <t>イジョウ</t>
    </rPh>
    <phoneticPr fontId="1"/>
  </si>
  <si>
    <t>区分</t>
    <rPh sb="0" eb="1">
      <t>ク</t>
    </rPh>
    <rPh sb="1" eb="2">
      <t>ブン</t>
    </rPh>
    <phoneticPr fontId="1"/>
  </si>
  <si>
    <t>医療的ケア児を受け入れる場合</t>
    <rPh sb="0" eb="3">
      <t>イリョウテキ</t>
    </rPh>
    <rPh sb="5" eb="6">
      <t>ジ</t>
    </rPh>
    <rPh sb="7" eb="8">
      <t>ウ</t>
    </rPh>
    <rPh sb="9" eb="10">
      <t>イ</t>
    </rPh>
    <rPh sb="12" eb="14">
      <t>バアイ</t>
    </rPh>
    <phoneticPr fontId="1"/>
  </si>
  <si>
    <t>看護職員等を配置するとき</t>
    <rPh sb="0" eb="5">
      <t>カンゴショクイントウ</t>
    </rPh>
    <rPh sb="6" eb="8">
      <t>ハイチ</t>
    </rPh>
    <phoneticPr fontId="1"/>
  </si>
  <si>
    <t>看護職員等による送迎の支援を行うとき</t>
    <rPh sb="0" eb="5">
      <t>カンゴショクイントウ</t>
    </rPh>
    <rPh sb="8" eb="10">
      <t>ソウゲイ</t>
    </rPh>
    <rPh sb="11" eb="13">
      <t>シエン</t>
    </rPh>
    <rPh sb="14" eb="15">
      <t>オコナ</t>
    </rPh>
    <phoneticPr fontId="1"/>
  </si>
  <si>
    <t>３　運営支援補助</t>
    <rPh sb="2" eb="8">
      <t>ウンエイシエンホジョ</t>
    </rPh>
    <phoneticPr fontId="1"/>
  </si>
  <si>
    <t>建物の賃借労を支払って事業を実施する場合</t>
    <rPh sb="0" eb="2">
      <t>タテモノ</t>
    </rPh>
    <rPh sb="3" eb="6">
      <t>チンシャクロウ</t>
    </rPh>
    <rPh sb="7" eb="9">
      <t>シハラ</t>
    </rPh>
    <rPh sb="11" eb="13">
      <t>ジギョウ</t>
    </rPh>
    <rPh sb="14" eb="16">
      <t>ジッシ</t>
    </rPh>
    <rPh sb="18" eb="20">
      <t>バアイ</t>
    </rPh>
    <phoneticPr fontId="1"/>
  </si>
  <si>
    <t>受け入れる児童を増加させるために施設を移転する場合</t>
    <rPh sb="0" eb="1">
      <t>ウ</t>
    </rPh>
    <rPh sb="2" eb="3">
      <t>イ</t>
    </rPh>
    <rPh sb="5" eb="7">
      <t>ジドウ</t>
    </rPh>
    <rPh sb="8" eb="10">
      <t>ゾウカ</t>
    </rPh>
    <rPh sb="16" eb="18">
      <t>シセツ</t>
    </rPh>
    <rPh sb="19" eb="21">
      <t>イテン</t>
    </rPh>
    <rPh sb="23" eb="25">
      <t>バアイ</t>
    </rPh>
    <phoneticPr fontId="1"/>
  </si>
  <si>
    <t>土地の賃借料を支払って事業を実施する場合</t>
    <rPh sb="0" eb="2">
      <t>トチ</t>
    </rPh>
    <rPh sb="3" eb="6">
      <t>チンシャクリョウ</t>
    </rPh>
    <rPh sb="7" eb="9">
      <t>シハラ</t>
    </rPh>
    <rPh sb="11" eb="13">
      <t>ジギョウ</t>
    </rPh>
    <rPh sb="14" eb="16">
      <t>ジッシ</t>
    </rPh>
    <rPh sb="18" eb="20">
      <t>バアイ</t>
    </rPh>
    <phoneticPr fontId="1"/>
  </si>
  <si>
    <t>区分</t>
    <rPh sb="0" eb="2">
      <t>クブン</t>
    </rPh>
    <phoneticPr fontId="1"/>
  </si>
  <si>
    <t>４　送迎支援補助</t>
    <rPh sb="2" eb="8">
      <t>ソウゲイシエンホジョ</t>
    </rPh>
    <phoneticPr fontId="1"/>
  </si>
  <si>
    <t>５　小規模クラブ支援補助</t>
    <rPh sb="2" eb="5">
      <t>ショウキボ</t>
    </rPh>
    <rPh sb="8" eb="12">
      <t>シエンホジョ</t>
    </rPh>
    <phoneticPr fontId="1"/>
  </si>
  <si>
    <t>６　放課後児童クラブにおける要支援児童等対応推進補助</t>
    <phoneticPr fontId="1"/>
  </si>
  <si>
    <t>７　放課後児童クラブ育成支援体制強化補助</t>
    <phoneticPr fontId="1"/>
  </si>
  <si>
    <t>８　放課後児童クラブ第三者評価受審推進補助</t>
    <phoneticPr fontId="1"/>
  </si>
  <si>
    <t>９　環境整備補助</t>
    <rPh sb="2" eb="6">
      <t>カンキョウセイビ</t>
    </rPh>
    <rPh sb="6" eb="8">
      <t>ホジョ</t>
    </rPh>
    <phoneticPr fontId="1"/>
  </si>
  <si>
    <t>設置促進補助</t>
    <rPh sb="0" eb="6">
      <t>セッチソクシンホジョ</t>
    </rPh>
    <phoneticPr fontId="1"/>
  </si>
  <si>
    <t>開所準備経費を含まない場合</t>
    <rPh sb="0" eb="6">
      <t>カイショジュンビケイヒ</t>
    </rPh>
    <rPh sb="7" eb="8">
      <t>フク</t>
    </rPh>
    <rPh sb="11" eb="13">
      <t>バアイ</t>
    </rPh>
    <phoneticPr fontId="1"/>
  </si>
  <si>
    <t>開所準備経費を含む場合</t>
    <rPh sb="0" eb="6">
      <t>カイショジュンビケイヒ</t>
    </rPh>
    <rPh sb="7" eb="8">
      <t>フク</t>
    </rPh>
    <rPh sb="9" eb="11">
      <t>バアイ</t>
    </rPh>
    <phoneticPr fontId="1"/>
  </si>
  <si>
    <t>環境改善補助</t>
    <rPh sb="0" eb="6">
      <t>カンキョウカイゼンホジョ</t>
    </rPh>
    <phoneticPr fontId="1"/>
  </si>
  <si>
    <t>幼稚園、認定こども園等を活用する場合</t>
    <rPh sb="0" eb="3">
      <t>ヨウチエン</t>
    </rPh>
    <rPh sb="4" eb="6">
      <t>ニンテイ</t>
    </rPh>
    <rPh sb="9" eb="11">
      <t>エントウ</t>
    </rPh>
    <rPh sb="12" eb="14">
      <t>カツヨウ</t>
    </rPh>
    <rPh sb="16" eb="18">
      <t>バアイ</t>
    </rPh>
    <phoneticPr fontId="1"/>
  </si>
  <si>
    <t>障害児受入促進補助</t>
    <rPh sb="0" eb="3">
      <t>ショウガイジ</t>
    </rPh>
    <rPh sb="3" eb="5">
      <t>ウケイレ</t>
    </rPh>
    <rPh sb="5" eb="9">
      <t>ソクシンホジョ</t>
    </rPh>
    <phoneticPr fontId="1"/>
  </si>
  <si>
    <t>10　放課後児童支援員キャリアアップ処遇改善補助</t>
    <rPh sb="3" eb="6">
      <t>ホウカゴ</t>
    </rPh>
    <rPh sb="6" eb="11">
      <t>ジドウシエンイン</t>
    </rPh>
    <rPh sb="18" eb="22">
      <t>ショグウカイゼン</t>
    </rPh>
    <rPh sb="22" eb="24">
      <t>ホジョ</t>
    </rPh>
    <phoneticPr fontId="1"/>
  </si>
  <si>
    <t>放課後児童支援員</t>
    <rPh sb="0" eb="3">
      <t>ホウカゴ</t>
    </rPh>
    <rPh sb="3" eb="8">
      <t>ジドウシエンイン</t>
    </rPh>
    <phoneticPr fontId="1"/>
  </si>
  <si>
    <t>放課後児童支援員＋実務経験5年＋研修受講</t>
    <rPh sb="0" eb="3">
      <t>ホウカゴ</t>
    </rPh>
    <rPh sb="3" eb="8">
      <t>ジドウシエンイン</t>
    </rPh>
    <rPh sb="9" eb="13">
      <t>ジツムケイケン</t>
    </rPh>
    <rPh sb="14" eb="15">
      <t>ネン</t>
    </rPh>
    <rPh sb="16" eb="20">
      <t>ケンシュウジュコウ</t>
    </rPh>
    <phoneticPr fontId="1"/>
  </si>
  <si>
    <t>放課後児童支援員＋実務経験10年＋研修受講＋事業所の所長等</t>
    <rPh sb="0" eb="3">
      <t>ホウカゴ</t>
    </rPh>
    <rPh sb="3" eb="8">
      <t>ジドウシエンイン</t>
    </rPh>
    <rPh sb="9" eb="13">
      <t>ジツムケイケン</t>
    </rPh>
    <rPh sb="15" eb="16">
      <t>ネン</t>
    </rPh>
    <rPh sb="17" eb="21">
      <t>ケンシュウジュコウ</t>
    </rPh>
    <rPh sb="22" eb="25">
      <t>ジギョウショ</t>
    </rPh>
    <rPh sb="26" eb="28">
      <t>ショチョウ</t>
    </rPh>
    <rPh sb="28" eb="29">
      <t>トウ</t>
    </rPh>
    <phoneticPr fontId="1"/>
  </si>
  <si>
    <t>一の支援単位の上限</t>
    <rPh sb="0" eb="1">
      <t>イチ</t>
    </rPh>
    <rPh sb="2" eb="6">
      <t>シエンタンイ</t>
    </rPh>
    <rPh sb="7" eb="9">
      <t>ジョウゲン</t>
    </rPh>
    <phoneticPr fontId="1"/>
  </si>
  <si>
    <t>※このエクセルでは非対応</t>
    <rPh sb="9" eb="12">
      <t>ヒタイオウ</t>
    </rPh>
    <phoneticPr fontId="1"/>
  </si>
  <si>
    <t>別記様式第２号（第２条関係）</t>
    <rPh sb="0" eb="4">
      <t>ベッキヨウシキ</t>
    </rPh>
    <rPh sb="4" eb="5">
      <t>ダイ</t>
    </rPh>
    <rPh sb="6" eb="7">
      <t>ゴウ</t>
    </rPh>
    <rPh sb="8" eb="9">
      <t>ダイ</t>
    </rPh>
    <rPh sb="10" eb="11">
      <t>ジョウ</t>
    </rPh>
    <rPh sb="11" eb="13">
      <t>カンケイ</t>
    </rPh>
    <phoneticPr fontId="1"/>
  </si>
  <si>
    <t>東広島市民間いきいきこどもクラブ運営事業補助金交付申請書</t>
    <rPh sb="20" eb="23">
      <t>ホジョキン</t>
    </rPh>
    <rPh sb="23" eb="28">
      <t>コウフシンセイショ</t>
    </rPh>
    <phoneticPr fontId="1"/>
  </si>
  <si>
    <t>運営事業補助金交付要綱第６条の規定により、関係書類を添えて申請します。</t>
    <phoneticPr fontId="1"/>
  </si>
  <si>
    <t>２　交付申請額</t>
    <rPh sb="2" eb="7">
      <t>コウフシンセイガク</t>
    </rPh>
    <phoneticPr fontId="1"/>
  </si>
  <si>
    <t>金</t>
    <rPh sb="0" eb="1">
      <t>カネ</t>
    </rPh>
    <phoneticPr fontId="1"/>
  </si>
  <si>
    <t>３　添付書類</t>
    <phoneticPr fontId="1"/>
  </si>
  <si>
    <t>(1) 事業実施計画書（別記様式第３号）</t>
    <rPh sb="4" eb="6">
      <t>ジギョウ</t>
    </rPh>
    <rPh sb="6" eb="8">
      <t>ジッシ</t>
    </rPh>
    <rPh sb="8" eb="11">
      <t>ケイカクショ</t>
    </rPh>
    <rPh sb="12" eb="14">
      <t>ベッキ</t>
    </rPh>
    <rPh sb="14" eb="16">
      <t>ヨウシキ</t>
    </rPh>
    <rPh sb="16" eb="17">
      <t>ダイ</t>
    </rPh>
    <rPh sb="18" eb="19">
      <t>ゴウ</t>
    </rPh>
    <phoneticPr fontId="1"/>
  </si>
  <si>
    <t>(2) 収支予算書（別記様式第４号）</t>
    <phoneticPr fontId="1"/>
  </si>
  <si>
    <t>(3) (1)及び(2)に掲げるもののほか、市長が必要と認める書類</t>
    <phoneticPr fontId="1"/>
  </si>
  <si>
    <t>４　申請担当者</t>
    <rPh sb="2" eb="7">
      <t>シンセイタントウシャ</t>
    </rPh>
    <phoneticPr fontId="1"/>
  </si>
  <si>
    <t>年度において、補助金の交付を受けたいので、東広島市民間いきいきこどもクラ</t>
    <phoneticPr fontId="1"/>
  </si>
  <si>
    <t>メールアドレス</t>
    <phoneticPr fontId="1"/>
  </si>
  <si>
    <t>電話番号</t>
    <rPh sb="0" eb="4">
      <t>デンワバンゴウ</t>
    </rPh>
    <phoneticPr fontId="1"/>
  </si>
  <si>
    <t>部署</t>
    <rPh sb="0" eb="2">
      <t>ブショ</t>
    </rPh>
    <phoneticPr fontId="1"/>
  </si>
  <si>
    <t xml:space="preserve"> 氏名</t>
    <rPh sb="1" eb="3">
      <t>シメイ</t>
    </rPh>
    <phoneticPr fontId="1"/>
  </si>
  <si>
    <t xml:space="preserve"> ファックス</t>
    <phoneticPr fontId="1"/>
  </si>
  <si>
    <t>別記様式第３号（第２条関係）</t>
    <rPh sb="0" eb="4">
      <t>ベッキヨウシキ</t>
    </rPh>
    <rPh sb="4" eb="5">
      <t>ダイ</t>
    </rPh>
    <rPh sb="6" eb="7">
      <t>ゴウ</t>
    </rPh>
    <rPh sb="8" eb="9">
      <t>ダイ</t>
    </rPh>
    <rPh sb="10" eb="13">
      <t>ジョウカンケイ</t>
    </rPh>
    <phoneticPr fontId="1"/>
  </si>
  <si>
    <t>事業実施計画書</t>
    <rPh sb="0" eb="7">
      <t>ジギョウジッシケイカクショ</t>
    </rPh>
    <phoneticPr fontId="1"/>
  </si>
  <si>
    <t>１　経営体制</t>
    <rPh sb="2" eb="6">
      <t>ケイエイタイセイ</t>
    </rPh>
    <phoneticPr fontId="1"/>
  </si>
  <si>
    <t>経営主体の名称</t>
    <rPh sb="0" eb="4">
      <t>ケイエイシュタイ</t>
    </rPh>
    <rPh sb="5" eb="7">
      <t>メイショウ</t>
    </rPh>
    <phoneticPr fontId="1"/>
  </si>
  <si>
    <t>代表者等主な役員の役</t>
    <rPh sb="0" eb="3">
      <t>ダイヒョウシャ</t>
    </rPh>
    <rPh sb="3" eb="4">
      <t>トウ</t>
    </rPh>
    <rPh sb="4" eb="5">
      <t>オモ</t>
    </rPh>
    <rPh sb="6" eb="8">
      <t>ヤクイン</t>
    </rPh>
    <rPh sb="9" eb="10">
      <t>ヤク</t>
    </rPh>
    <phoneticPr fontId="1"/>
  </si>
  <si>
    <t>職名、氏名及び住所</t>
    <rPh sb="0" eb="2">
      <t>ショクメイ</t>
    </rPh>
    <rPh sb="3" eb="5">
      <t>シメイ</t>
    </rPh>
    <rPh sb="5" eb="6">
      <t>オヨ</t>
    </rPh>
    <rPh sb="7" eb="9">
      <t>ジュウショ</t>
    </rPh>
    <phoneticPr fontId="1"/>
  </si>
  <si>
    <t>役職名</t>
    <rPh sb="0" eb="3">
      <t>ヤクショクメイ</t>
    </rPh>
    <phoneticPr fontId="1"/>
  </si>
  <si>
    <t>氏　名</t>
    <rPh sb="0" eb="1">
      <t>ウジ</t>
    </rPh>
    <rPh sb="2" eb="3">
      <t>ナ</t>
    </rPh>
    <phoneticPr fontId="1"/>
  </si>
  <si>
    <t>住　所</t>
    <rPh sb="0" eb="1">
      <t>スミ</t>
    </rPh>
    <rPh sb="2" eb="3">
      <t>ショ</t>
    </rPh>
    <phoneticPr fontId="1"/>
  </si>
  <si>
    <t>２　事業実施施設</t>
    <rPh sb="2" eb="8">
      <t>ジギョウジッシシセツ</t>
    </rPh>
    <phoneticPr fontId="1"/>
  </si>
  <si>
    <t>区分別の面積等</t>
    <rPh sb="0" eb="3">
      <t>クブンベツ</t>
    </rPh>
    <rPh sb="4" eb="7">
      <t>メンセキトウ</t>
    </rPh>
    <phoneticPr fontId="1"/>
  </si>
  <si>
    <t>施設の所在地</t>
    <rPh sb="0" eb="2">
      <t>シセツ</t>
    </rPh>
    <rPh sb="3" eb="6">
      <t>ショザイチ</t>
    </rPh>
    <phoneticPr fontId="1"/>
  </si>
  <si>
    <t>施設の所有形態</t>
    <rPh sb="0" eb="2">
      <t>シセツ</t>
    </rPh>
    <rPh sb="3" eb="7">
      <t>ショユウケイタイ</t>
    </rPh>
    <phoneticPr fontId="1"/>
  </si>
  <si>
    <t>定員</t>
    <rPh sb="0" eb="2">
      <t>テイイン</t>
    </rPh>
    <phoneticPr fontId="1"/>
  </si>
  <si>
    <t xml:space="preserve"> 専用区画</t>
    <rPh sb="1" eb="5">
      <t>センヨウクカク</t>
    </rPh>
    <phoneticPr fontId="1"/>
  </si>
  <si>
    <t xml:space="preserve"> 静養するための区画</t>
    <rPh sb="1" eb="3">
      <t>セイヨウ</t>
    </rPh>
    <rPh sb="8" eb="10">
      <t>クカク</t>
    </rPh>
    <phoneticPr fontId="1"/>
  </si>
  <si>
    <t xml:space="preserve"> 洗面所</t>
    <rPh sb="1" eb="4">
      <t>センメンジョ</t>
    </rPh>
    <phoneticPr fontId="1"/>
  </si>
  <si>
    <t xml:space="preserve"> トイレ</t>
    <phoneticPr fontId="1"/>
  </si>
  <si>
    <t xml:space="preserve"> 障害者用</t>
    <rPh sb="1" eb="4">
      <t>ショウガイシャ</t>
    </rPh>
    <rPh sb="4" eb="5">
      <t>ヨウ</t>
    </rPh>
    <phoneticPr fontId="1"/>
  </si>
  <si>
    <t xml:space="preserve"> 女子用</t>
    <rPh sb="1" eb="4">
      <t>ジョシヨウ</t>
    </rPh>
    <phoneticPr fontId="1"/>
  </si>
  <si>
    <t xml:space="preserve"> 男子用</t>
    <rPh sb="1" eb="4">
      <t>ダンシヨウ</t>
    </rPh>
    <phoneticPr fontId="1"/>
  </si>
  <si>
    <t xml:space="preserve"> その他（</t>
    <rPh sb="3" eb="4">
      <t>タ</t>
    </rPh>
    <phoneticPr fontId="1"/>
  </si>
  <si>
    <t>）</t>
    <phoneticPr fontId="1"/>
  </si>
  <si>
    <t xml:space="preserve"> 〒</t>
    <phoneticPr fontId="1"/>
  </si>
  <si>
    <t>□</t>
  </si>
  <si>
    <t>自己所有（構造</t>
    <rPh sb="0" eb="4">
      <t>ジコショユウ</t>
    </rPh>
    <rPh sb="5" eb="7">
      <t>コウゾウ</t>
    </rPh>
    <phoneticPr fontId="1"/>
  </si>
  <si>
    <t>賃貸物件（賃借期間</t>
    <rPh sb="0" eb="4">
      <t>チンタイブッケン</t>
    </rPh>
    <rPh sb="5" eb="9">
      <t>チンシャクキカン</t>
    </rPh>
    <phoneticPr fontId="1"/>
  </si>
  <si>
    <t>その他（</t>
    <rPh sb="2" eb="3">
      <t>タ</t>
    </rPh>
    <phoneticPr fontId="1"/>
  </si>
  <si>
    <t>年）</t>
    <rPh sb="0" eb="1">
      <t>ネン</t>
    </rPh>
    <phoneticPr fontId="1"/>
  </si>
  <si>
    <t>、築年数</t>
    <rPh sb="1" eb="4">
      <t>チクネンスウ</t>
    </rPh>
    <phoneticPr fontId="1"/>
  </si>
  <si>
    <t>年、年間賃借料</t>
    <rPh sb="0" eb="1">
      <t>ネン</t>
    </rPh>
    <rPh sb="2" eb="4">
      <t>ネンカン</t>
    </rPh>
    <rPh sb="4" eb="7">
      <t>チンシャクリョウ</t>
    </rPh>
    <phoneticPr fontId="1"/>
  </si>
  <si>
    <t>円）</t>
    <rPh sb="0" eb="1">
      <t>エン</t>
    </rPh>
    <phoneticPr fontId="1"/>
  </si>
  <si>
    <t>建築面積及び延床面積</t>
    <rPh sb="0" eb="4">
      <t>ケンチクメンセキ</t>
    </rPh>
    <rPh sb="4" eb="5">
      <t>オヨ</t>
    </rPh>
    <rPh sb="6" eb="7">
      <t>ノ</t>
    </rPh>
    <rPh sb="7" eb="10">
      <t>ユカメンセキ</t>
    </rPh>
    <phoneticPr fontId="1"/>
  </si>
  <si>
    <t xml:space="preserve"> 建築面積</t>
    <rPh sb="1" eb="5">
      <t>ケンチクメンセキ</t>
    </rPh>
    <phoneticPr fontId="1"/>
  </si>
  <si>
    <t>㎡、延床面積</t>
    <rPh sb="2" eb="6">
      <t>ノベユカメンセキ</t>
    </rPh>
    <phoneticPr fontId="1"/>
  </si>
  <si>
    <t>㎡</t>
    <phoneticPr fontId="1"/>
  </si>
  <si>
    <t>箇所</t>
    <rPh sb="0" eb="2">
      <t>カショ</t>
    </rPh>
    <phoneticPr fontId="1"/>
  </si>
  <si>
    <t>３　事業実施期間等</t>
    <rPh sb="2" eb="6">
      <t>ジギョウジッシ</t>
    </rPh>
    <rPh sb="6" eb="9">
      <t>キカントウ</t>
    </rPh>
    <phoneticPr fontId="1"/>
  </si>
  <si>
    <t xml:space="preserve"> 環境整備事業実施期間（環境</t>
    <rPh sb="1" eb="3">
      <t>カンキョウ</t>
    </rPh>
    <rPh sb="3" eb="5">
      <t>セイビ</t>
    </rPh>
    <rPh sb="5" eb="7">
      <t>ジギョウ</t>
    </rPh>
    <rPh sb="7" eb="11">
      <t>ジッシキカン</t>
    </rPh>
    <rPh sb="12" eb="14">
      <t>カンキョウ</t>
    </rPh>
    <phoneticPr fontId="1"/>
  </si>
  <si>
    <t xml:space="preserve"> 整備を行う場合のみ）</t>
    <rPh sb="1" eb="3">
      <t>セイビ</t>
    </rPh>
    <rPh sb="4" eb="5">
      <t>オコナ</t>
    </rPh>
    <rPh sb="6" eb="8">
      <t>バアイ</t>
    </rPh>
    <phoneticPr fontId="1"/>
  </si>
  <si>
    <t xml:space="preserve"> 運営開始予定日</t>
    <rPh sb="1" eb="5">
      <t>ウンエイカイシ</t>
    </rPh>
    <rPh sb="5" eb="8">
      <t>ヨテイビ</t>
    </rPh>
    <phoneticPr fontId="1"/>
  </si>
  <si>
    <t>年</t>
    <rPh sb="0" eb="1">
      <t>ネン</t>
    </rPh>
    <phoneticPr fontId="1"/>
  </si>
  <si>
    <t>月</t>
    <rPh sb="0" eb="1">
      <t>ツキ</t>
    </rPh>
    <phoneticPr fontId="1"/>
  </si>
  <si>
    <t>日～令和</t>
    <rPh sb="0" eb="1">
      <t>ニチ</t>
    </rPh>
    <rPh sb="2" eb="4">
      <t>レイワ</t>
    </rPh>
    <phoneticPr fontId="1"/>
  </si>
  <si>
    <t xml:space="preserve"> 令和</t>
    <rPh sb="1" eb="3">
      <t>レイワ</t>
    </rPh>
    <phoneticPr fontId="1"/>
  </si>
  <si>
    <t>日</t>
    <rPh sb="0" eb="1">
      <t>ニチ</t>
    </rPh>
    <phoneticPr fontId="1"/>
  </si>
  <si>
    <t>４　登録児童数</t>
    <rPh sb="2" eb="7">
      <t>トウロクジドウスウ</t>
    </rPh>
    <phoneticPr fontId="1"/>
  </si>
  <si>
    <t>（単位：人）</t>
    <rPh sb="1" eb="3">
      <t>タンイ</t>
    </rPh>
    <rPh sb="4" eb="5">
      <t>ヒト</t>
    </rPh>
    <phoneticPr fontId="1"/>
  </si>
  <si>
    <t>登録児童数</t>
    <rPh sb="0" eb="5">
      <t>トウロクジドウスウ</t>
    </rPh>
    <phoneticPr fontId="1"/>
  </si>
  <si>
    <t>学　年</t>
    <rPh sb="0" eb="1">
      <t>ガク</t>
    </rPh>
    <rPh sb="2" eb="3">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</si>
  <si>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</si>
  <si>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</si>
  <si>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</si>
  <si>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</si>
  <si>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</si>
  <si>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</si>
  <si>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５　保護者負担金等</t>
    <rPh sb="2" eb="9">
      <t>ホゴシャフタンキントウ</t>
    </rPh>
    <phoneticPr fontId="1"/>
  </si>
  <si>
    <t>おやつ・教材費</t>
    <rPh sb="4" eb="7">
      <t>キョウザイヒ</t>
    </rPh>
    <phoneticPr fontId="1"/>
  </si>
  <si>
    <t>利用料</t>
    <rPh sb="0" eb="3">
      <t>リヨウリョウ</t>
    </rPh>
    <phoneticPr fontId="1"/>
  </si>
  <si>
    <t xml:space="preserve"> 月曜日から金曜日まで</t>
    <rPh sb="1" eb="4">
      <t>ゲツヨウビ</t>
    </rPh>
    <rPh sb="6" eb="9">
      <t>キンヨウビ</t>
    </rPh>
    <phoneticPr fontId="1"/>
  </si>
  <si>
    <t xml:space="preserve"> 利用する場合</t>
    <phoneticPr fontId="1"/>
  </si>
  <si>
    <t xml:space="preserve"> 午後６時まで</t>
    <rPh sb="1" eb="3">
      <t>ゴゴ</t>
    </rPh>
    <rPh sb="4" eb="5">
      <t>ジ</t>
    </rPh>
    <phoneticPr fontId="1"/>
  </si>
  <si>
    <t xml:space="preserve"> 午後７時まで</t>
    <rPh sb="1" eb="3">
      <t>ゴゴ</t>
    </rPh>
    <rPh sb="4" eb="5">
      <t>ジ</t>
    </rPh>
    <phoneticPr fontId="1"/>
  </si>
  <si>
    <t xml:space="preserve"> 月曜日から土曜日まで</t>
    <rPh sb="1" eb="4">
      <t>ゲツヨウビ</t>
    </rPh>
    <rPh sb="6" eb="9">
      <t>ドヨウビ</t>
    </rPh>
    <phoneticPr fontId="1"/>
  </si>
  <si>
    <t>６　支援員名簿</t>
    <rPh sb="2" eb="7">
      <t>シエンインメイボ</t>
    </rPh>
    <phoneticPr fontId="1"/>
  </si>
  <si>
    <t>職　名</t>
    <rPh sb="0" eb="1">
      <t>ショク</t>
    </rPh>
    <rPh sb="2" eb="3">
      <t>ナ</t>
    </rPh>
    <phoneticPr fontId="1"/>
  </si>
  <si>
    <t>資　格</t>
    <rPh sb="0" eb="1">
      <t>シ</t>
    </rPh>
    <rPh sb="2" eb="3">
      <t>カク</t>
    </rPh>
    <phoneticPr fontId="1"/>
  </si>
  <si>
    <t>雇用形態</t>
    <rPh sb="0" eb="4">
      <t>コヨウケイタイ</t>
    </rPh>
    <phoneticPr fontId="1"/>
  </si>
  <si>
    <t>有・無</t>
  </si>
  <si>
    <t>有・無</t>
    <rPh sb="0" eb="1">
      <t>ア</t>
    </rPh>
    <rPh sb="2" eb="3">
      <t>ナシ</t>
    </rPh>
    <phoneticPr fontId="1"/>
  </si>
  <si>
    <t>社会保険</t>
    <rPh sb="0" eb="4">
      <t>シャカイホケン</t>
    </rPh>
    <phoneticPr fontId="1"/>
  </si>
  <si>
    <t>円/年</t>
    <rPh sb="0" eb="1">
      <t>エン</t>
    </rPh>
    <rPh sb="2" eb="3">
      <t>ネン</t>
    </rPh>
    <phoneticPr fontId="1"/>
  </si>
  <si>
    <t>日勤務/年</t>
    <rPh sb="0" eb="1">
      <t>ニチ</t>
    </rPh>
    <rPh sb="1" eb="3">
      <t>キンム</t>
    </rPh>
    <rPh sb="4" eb="5">
      <t>ネン</t>
    </rPh>
    <phoneticPr fontId="1"/>
  </si>
  <si>
    <t>雇用保険</t>
    <rPh sb="0" eb="4">
      <t>コヨウホケン</t>
    </rPh>
    <phoneticPr fontId="1"/>
  </si>
  <si>
    <t>報　酬</t>
    <rPh sb="0" eb="1">
      <t>ホウ</t>
    </rPh>
    <rPh sb="2" eb="3">
      <t>シュウ</t>
    </rPh>
    <phoneticPr fontId="1"/>
  </si>
  <si>
    <t>待　遇</t>
    <rPh sb="0" eb="1">
      <t>タイ</t>
    </rPh>
    <rPh sb="2" eb="3">
      <t>グウ</t>
    </rPh>
    <phoneticPr fontId="1"/>
  </si>
  <si>
    <t>収支予算書</t>
    <rPh sb="0" eb="5">
      <t>シュウシヨサンショ</t>
    </rPh>
    <phoneticPr fontId="1"/>
  </si>
  <si>
    <t>別記様式第４号（第２条関係）</t>
    <rPh sb="0" eb="4">
      <t>ベッキヨウシキ</t>
    </rPh>
    <rPh sb="4" eb="5">
      <t>ダイ</t>
    </rPh>
    <rPh sb="6" eb="7">
      <t>ゴウ</t>
    </rPh>
    <rPh sb="8" eb="9">
      <t>ダイ</t>
    </rPh>
    <rPh sb="10" eb="13">
      <t>ジョウカンケイ</t>
    </rPh>
    <phoneticPr fontId="1"/>
  </si>
  <si>
    <t>　 収入</t>
    <rPh sb="2" eb="4">
      <t>シュウニュウ</t>
    </rPh>
    <phoneticPr fontId="1"/>
  </si>
  <si>
    <t>※申請者と異なる場合は、直接入力してください。（ロックしていません。）</t>
    <rPh sb="1" eb="4">
      <t>シンセイシャ</t>
    </rPh>
    <rPh sb="5" eb="6">
      <t>コト</t>
    </rPh>
    <rPh sb="8" eb="10">
      <t>バアイ</t>
    </rPh>
    <rPh sb="12" eb="14">
      <t>チョクセツ</t>
    </rPh>
    <rPh sb="14" eb="16">
      <t>ニュウリョク</t>
    </rPh>
    <phoneticPr fontId="1"/>
  </si>
  <si>
    <t>※同上</t>
    <rPh sb="1" eb="3">
      <t>ドウジョウ</t>
    </rPh>
    <phoneticPr fontId="1"/>
  </si>
  <si>
    <t>※□は、カーソルを当ててプルダウンで選択してください。</t>
    <rPh sb="9" eb="10">
      <t>ア</t>
    </rPh>
    <rPh sb="18" eb="20">
      <t>センタク</t>
    </rPh>
    <phoneticPr fontId="1"/>
  </si>
  <si>
    <t>※男女共用の場合は、右側のスペースにその旨記載してください。</t>
    <rPh sb="1" eb="3">
      <t>ダンジョ</t>
    </rPh>
    <rPh sb="3" eb="5">
      <t>キョウヨウ</t>
    </rPh>
    <rPh sb="6" eb="8">
      <t>バアイ</t>
    </rPh>
    <rPh sb="10" eb="12">
      <t>ミギガワ</t>
    </rPh>
    <rPh sb="20" eb="21">
      <t>ムネ</t>
    </rPh>
    <rPh sb="21" eb="23">
      <t>キサイ</t>
    </rPh>
    <phoneticPr fontId="1"/>
  </si>
  <si>
    <t>-</t>
    <phoneticPr fontId="1"/>
  </si>
  <si>
    <t>※社会保険又は雇用保険の有無は、プルダウンで選択してください。</t>
    <rPh sb="1" eb="5">
      <t>シャカイホケン</t>
    </rPh>
    <rPh sb="5" eb="6">
      <t>マタ</t>
    </rPh>
    <rPh sb="7" eb="11">
      <t>コヨウホケン</t>
    </rPh>
    <rPh sb="12" eb="14">
      <t>ウム</t>
    </rPh>
    <rPh sb="22" eb="24">
      <t>センタク</t>
    </rPh>
    <phoneticPr fontId="1"/>
  </si>
  <si>
    <t>※職名を忘れないようにしてください。例）代表取締役、代表社員等</t>
    <rPh sb="1" eb="2">
      <t>ショク</t>
    </rPh>
    <rPh sb="2" eb="3">
      <t>メイ</t>
    </rPh>
    <rPh sb="4" eb="5">
      <t>ワス</t>
    </rPh>
    <rPh sb="18" eb="19">
      <t>レイ</t>
    </rPh>
    <rPh sb="20" eb="25">
      <t>ダイヒョウトリシマリヤク</t>
    </rPh>
    <rPh sb="26" eb="30">
      <t>ダイヒョウシャイン</t>
    </rPh>
    <rPh sb="30" eb="31">
      <t>トウ</t>
    </rPh>
    <phoneticPr fontId="1"/>
  </si>
  <si>
    <t>（当初）</t>
    <rPh sb="1" eb="3">
      <t>トウショ</t>
    </rPh>
    <phoneticPr fontId="1"/>
  </si>
  <si>
    <t>←長期休業日の開設時間（0.5（30分）単位で入力）　例：10時間30分　→　10.5</t>
    <phoneticPr fontId="1"/>
  </si>
  <si>
    <t>備考　保護者から徴収する利用料には、免除を行う利用料は含めないこと。</t>
    <rPh sb="0" eb="2">
      <t>ビコウ</t>
    </rPh>
    <rPh sb="3" eb="6">
      <t>ホゴシャ</t>
    </rPh>
    <rPh sb="8" eb="10">
      <t>チョウシュウ</t>
    </rPh>
    <rPh sb="12" eb="15">
      <t>リヨウリョウ</t>
    </rPh>
    <rPh sb="18" eb="20">
      <t>メンジョ</t>
    </rPh>
    <rPh sb="21" eb="22">
      <t>オコナ</t>
    </rPh>
    <rPh sb="23" eb="26">
      <t>リヨウリョウ</t>
    </rPh>
    <rPh sb="27" eb="28">
      <t>フク</t>
    </rPh>
    <phoneticPr fontId="1"/>
  </si>
  <si>
    <t>○免除を行う利用料</t>
    <rPh sb="1" eb="3">
      <t>メンジョ</t>
    </rPh>
    <rPh sb="4" eb="5">
      <t>オコナ</t>
    </rPh>
    <rPh sb="6" eb="9">
      <t>リヨウリョウ</t>
    </rPh>
    <phoneticPr fontId="1"/>
  </si>
  <si>
    <t>免除を行う世帯数</t>
    <rPh sb="0" eb="2">
      <t>メンジョ</t>
    </rPh>
    <rPh sb="3" eb="4">
      <t>オコナ</t>
    </rPh>
    <rPh sb="5" eb="8">
      <t>セタイスウ</t>
    </rPh>
    <phoneticPr fontId="1"/>
  </si>
  <si>
    <t>免除対象児童数</t>
    <rPh sb="0" eb="7">
      <t>メンジョタイショウジドウスウ</t>
    </rPh>
    <phoneticPr fontId="1"/>
  </si>
  <si>
    <t>免除を行う利用料</t>
    <rPh sb="0" eb="2">
      <t>メンジョ</t>
    </rPh>
    <rPh sb="3" eb="4">
      <t>オコナ</t>
    </rPh>
    <rPh sb="5" eb="8">
      <t>リヨウリョウ</t>
    </rPh>
    <phoneticPr fontId="1"/>
  </si>
  <si>
    <t>（２人目からは、</t>
    <rPh sb="2" eb="4">
      <t>ニンメ</t>
    </rPh>
    <phoneticPr fontId="1"/>
  </si>
  <si>
    <t>）</t>
    <phoneticPr fontId="1"/>
  </si>
  <si>
    <t>4,263,000円－(19人－年間平均登録児童数)×48,000円</t>
    <phoneticPr fontId="1"/>
  </si>
  <si>
    <t>7,890,000円－(36人－年間平均登録児童数)×43,000円</t>
    <phoneticPr fontId="1"/>
  </si>
  <si>
    <t>7,890,000円</t>
    <phoneticPr fontId="1"/>
  </si>
  <si>
    <t>人件費</t>
    <rPh sb="0" eb="3">
      <t>ジンケンヒ</t>
    </rPh>
    <phoneticPr fontId="1"/>
  </si>
  <si>
    <t>←利用料金、自己資金もここに含む。</t>
    <rPh sb="1" eb="5">
      <t>リヨウリョウキン</t>
    </rPh>
    <rPh sb="6" eb="10">
      <t>ジコシキン</t>
    </rPh>
    <rPh sb="14" eb="15">
      <t>フク</t>
    </rPh>
    <phoneticPr fontId="1"/>
  </si>
  <si>
    <t>※対象小学校が複数ある場合は、全て記載してください。例）西条・三ツ城・龍王</t>
    <rPh sb="1" eb="3">
      <t>タイショウ</t>
    </rPh>
    <rPh sb="3" eb="6">
      <t>ショウガッコウ</t>
    </rPh>
    <rPh sb="7" eb="9">
      <t>フクスウ</t>
    </rPh>
    <rPh sb="11" eb="13">
      <t>バアイ</t>
    </rPh>
    <rPh sb="15" eb="16">
      <t>スベ</t>
    </rPh>
    <rPh sb="17" eb="19">
      <t>キサイ</t>
    </rPh>
    <rPh sb="35" eb="37">
      <t>リュウオウ</t>
    </rPh>
    <phoneticPr fontId="1"/>
  </si>
  <si>
    <t>7,890,000円－(年間平均登録児童数－45人)×115,000円</t>
    <rPh sb="19" eb="20">
      <t>ワラベ</t>
    </rPh>
    <phoneticPr fontId="1"/>
  </si>
  <si>
    <t>（開設日数－250日）×</t>
    <rPh sb="1" eb="3">
      <t>カイセツ</t>
    </rPh>
    <rPh sb="3" eb="5">
      <t>ニッスウ</t>
    </rPh>
    <rPh sb="9" eb="10">
      <t>ニチ</t>
    </rPh>
    <phoneticPr fontId="1"/>
  </si>
  <si>
    <t>）</t>
    <phoneticPr fontId="1"/>
  </si>
  <si>
    <t>（年間平均時間－8時間）×</t>
    <rPh sb="1" eb="7">
      <t>ネンカンヘイキンジカン</t>
    </rPh>
    <rPh sb="9" eb="11">
      <t>ジカン</t>
    </rPh>
    <phoneticPr fontId="1"/>
  </si>
  <si>
    <t>開設日数×</t>
    <rPh sb="0" eb="4">
      <t>カイセツニッスウ</t>
    </rPh>
    <phoneticPr fontId="1"/>
  </si>
  <si>
    <t>修正履歴</t>
    <rPh sb="0" eb="4">
      <t>シュウセイリレキ</t>
    </rPh>
    <phoneticPr fontId="1"/>
  </si>
  <si>
    <t>年月日</t>
    <rPh sb="0" eb="3">
      <t>ネンガッピ</t>
    </rPh>
    <phoneticPr fontId="1"/>
  </si>
  <si>
    <t>内容</t>
    <rPh sb="0" eb="2">
      <t>ナイヨウ</t>
    </rPh>
    <phoneticPr fontId="1"/>
  </si>
  <si>
    <t>備考</t>
    <rPh sb="0" eb="2">
      <t>ビコウ</t>
    </rPh>
    <phoneticPr fontId="1"/>
  </si>
  <si>
    <t>リンク設定不備による</t>
    <rPh sb="3" eb="7">
      <t>セッテイフビ</t>
    </rPh>
    <phoneticPr fontId="1"/>
  </si>
  <si>
    <t>長期休業等長時間開設加算の単価の表示及び計算式の修正
誤）183,000円　→　正）184,000円</t>
    <rPh sb="0" eb="2">
      <t>チョウキ</t>
    </rPh>
    <rPh sb="2" eb="4">
      <t>キュウギョウ</t>
    </rPh>
    <rPh sb="4" eb="5">
      <t>トウ</t>
    </rPh>
    <rPh sb="5" eb="8">
      <t>チョウジカン</t>
    </rPh>
    <rPh sb="8" eb="10">
      <t>カイセツ</t>
    </rPh>
    <rPh sb="10" eb="12">
      <t>カサン</t>
    </rPh>
    <rPh sb="13" eb="15">
      <t>タンカ</t>
    </rPh>
    <rPh sb="16" eb="18">
      <t>ヒョウジ</t>
    </rPh>
    <rPh sb="18" eb="19">
      <t>オヨ</t>
    </rPh>
    <rPh sb="20" eb="22">
      <t>ケイサン</t>
    </rPh>
    <rPh sb="22" eb="23">
      <t>シキ</t>
    </rPh>
    <rPh sb="24" eb="26">
      <t>シュウセイ</t>
    </rPh>
    <phoneticPr fontId="1"/>
  </si>
  <si>
    <t>シート</t>
    <phoneticPr fontId="1"/>
  </si>
  <si>
    <t>補助金算定表（計画）、
補助金算定表（実績）</t>
    <phoneticPr fontId="1"/>
  </si>
  <si>
    <t>別記様式第３号－１</t>
    <rPh sb="0" eb="4">
      <t>ベッキヨウシキ</t>
    </rPh>
    <rPh sb="4" eb="5">
      <t>ダイ</t>
    </rPh>
    <rPh sb="6" eb="7">
      <t>ゴウ</t>
    </rPh>
    <phoneticPr fontId="1"/>
  </si>
  <si>
    <t>役員の記載欄を追加
５名→９名</t>
    <rPh sb="0" eb="2">
      <t>ヤクイン</t>
    </rPh>
    <rPh sb="3" eb="6">
      <t>キサイラン</t>
    </rPh>
    <rPh sb="7" eb="9">
      <t>ツイカ</t>
    </rPh>
    <rPh sb="11" eb="12">
      <t>メイ</t>
    </rPh>
    <rPh sb="14" eb="15">
      <t>メイ</t>
    </rPh>
    <phoneticPr fontId="1"/>
  </si>
  <si>
    <t>別記様式第４号</t>
    <rPh sb="0" eb="4">
      <t>ベッキヨウシキ</t>
    </rPh>
    <rPh sb="4" eb="5">
      <t>ダイ</t>
    </rPh>
    <rPh sb="6" eb="7">
      <t>ゴウ</t>
    </rPh>
    <phoneticPr fontId="1"/>
  </si>
  <si>
    <t>支出の記載欄を追加
１４項目（人件費含む。）→２１項目（人件費含む。）</t>
    <rPh sb="0" eb="2">
      <t>シシュツ</t>
    </rPh>
    <rPh sb="3" eb="6">
      <t>キサイラン</t>
    </rPh>
    <rPh sb="7" eb="9">
      <t>ツイカ</t>
    </rPh>
    <rPh sb="12" eb="14">
      <t>コウモク</t>
    </rPh>
    <rPh sb="15" eb="18">
      <t>ジンケンヒ</t>
    </rPh>
    <rPh sb="18" eb="19">
      <t>フク</t>
    </rPh>
    <rPh sb="25" eb="27">
      <t>コウモク</t>
    </rPh>
    <rPh sb="28" eb="31">
      <t>ジンケンヒ</t>
    </rPh>
    <rPh sb="31" eb="32">
      <t>フク</t>
    </rPh>
    <phoneticPr fontId="1"/>
  </si>
  <si>
    <t>役員の記載欄５行目のセルを結合。</t>
    <rPh sb="0" eb="2">
      <t>ヤクイン</t>
    </rPh>
    <rPh sb="3" eb="6">
      <t>キサイラン</t>
    </rPh>
    <rPh sb="7" eb="9">
      <t>ギョウメ</t>
    </rPh>
    <rPh sb="13" eb="15">
      <t>ケツゴウ</t>
    </rPh>
    <phoneticPr fontId="1"/>
  </si>
  <si>
    <t>施設の所在地における郵便番号の表示の修正
・ハイフンより後ろを文字列（頭の「0」を表示させるため。）に。
・MSゴシック11ptをMS明朝10.5ptに。</t>
    <rPh sb="0" eb="2">
      <t>シセツ</t>
    </rPh>
    <rPh sb="3" eb="6">
      <t>ショザイチ</t>
    </rPh>
    <rPh sb="10" eb="14">
      <t>ユウビンバンゴウ</t>
    </rPh>
    <rPh sb="15" eb="17">
      <t>ヒョウジ</t>
    </rPh>
    <rPh sb="18" eb="20">
      <t>シュウセイ</t>
    </rPh>
    <rPh sb="28" eb="29">
      <t>ウシ</t>
    </rPh>
    <rPh sb="31" eb="34">
      <t>モジレツ</t>
    </rPh>
    <rPh sb="35" eb="36">
      <t>アタマ</t>
    </rPh>
    <rPh sb="41" eb="43">
      <t>ヒョウジ</t>
    </rPh>
    <rPh sb="67" eb="69">
      <t>ミンチョウ</t>
    </rPh>
    <phoneticPr fontId="1"/>
  </si>
  <si>
    <t>別紙２－２</t>
    <rPh sb="0" eb="2">
      <t>ベッシ</t>
    </rPh>
    <phoneticPr fontId="1"/>
  </si>
  <si>
    <t>長期休業等長時間開設加算と長期休業加算の科目が逆になっていたものを修正</t>
    <rPh sb="0" eb="5">
      <t>チョウキキュウギョウトウ</t>
    </rPh>
    <rPh sb="5" eb="8">
      <t>チョウジカン</t>
    </rPh>
    <rPh sb="8" eb="12">
      <t>カイセツカサン</t>
    </rPh>
    <rPh sb="13" eb="17">
      <t>チョウキキュウギョウ</t>
    </rPh>
    <rPh sb="17" eb="19">
      <t>カサン</t>
    </rPh>
    <rPh sb="20" eb="22">
      <t>カモク</t>
    </rPh>
    <rPh sb="23" eb="24">
      <t>ギャク</t>
    </rPh>
    <rPh sb="33" eb="35">
      <t>シュウセイ</t>
    </rPh>
    <phoneticPr fontId="1"/>
  </si>
  <si>
    <t>定員に数を入れると自動的に「円」が表示されていたものを修正</t>
    <rPh sb="0" eb="2">
      <t>テイイン</t>
    </rPh>
    <rPh sb="3" eb="4">
      <t>カズ</t>
    </rPh>
    <rPh sb="5" eb="6">
      <t>イ</t>
    </rPh>
    <rPh sb="9" eb="12">
      <t>ジドウテキ</t>
    </rPh>
    <rPh sb="14" eb="15">
      <t>エン</t>
    </rPh>
    <rPh sb="17" eb="19">
      <t>ヒョウジ</t>
    </rPh>
    <rPh sb="27" eb="29">
      <t>シュウセイ</t>
    </rPh>
    <phoneticPr fontId="1"/>
  </si>
  <si>
    <t>施設の所有形態の右枠が消えていたものを修正</t>
    <rPh sb="0" eb="2">
      <t>シセツ</t>
    </rPh>
    <rPh sb="3" eb="7">
      <t>ショユウケイタイ</t>
    </rPh>
    <rPh sb="8" eb="10">
      <t>ミギワク</t>
    </rPh>
    <rPh sb="11" eb="12">
      <t>キ</t>
    </rPh>
    <rPh sb="19" eb="21">
      <t>シュウセイ</t>
    </rPh>
    <phoneticPr fontId="1"/>
  </si>
  <si>
    <t>別紙２－１ほか</t>
    <rPh sb="0" eb="2">
      <t>ベッシ</t>
    </rPh>
    <phoneticPr fontId="1"/>
  </si>
  <si>
    <t>監査の指摘により、実績報告書を大幅修正</t>
    <rPh sb="0" eb="2">
      <t>カンサ</t>
    </rPh>
    <rPh sb="3" eb="5">
      <t>シテキ</t>
    </rPh>
    <rPh sb="9" eb="11">
      <t>ジッセキ</t>
    </rPh>
    <rPh sb="11" eb="14">
      <t>ホウコクショ</t>
    </rPh>
    <rPh sb="15" eb="17">
      <t>オオハバ</t>
    </rPh>
    <rPh sb="17" eb="19">
      <t>シュウセイ</t>
    </rPh>
    <phoneticPr fontId="1"/>
  </si>
  <si>
    <t>補助金合計</t>
    <rPh sb="0" eb="3">
      <t>ホジョキン</t>
    </rPh>
    <rPh sb="3" eb="5">
      <t>ゴウケイ</t>
    </rPh>
    <phoneticPr fontId="1"/>
  </si>
  <si>
    <t>収入合計</t>
    <rPh sb="0" eb="2">
      <t>シュウニュウ</t>
    </rPh>
    <rPh sb="2" eb="3">
      <t>ア</t>
    </rPh>
    <rPh sb="3" eb="4">
      <t>ケイ</t>
    </rPh>
    <phoneticPr fontId="1"/>
  </si>
  <si>
    <t>支出</t>
    <rPh sb="0" eb="2">
      <t>シシュツ</t>
    </rPh>
    <phoneticPr fontId="1"/>
  </si>
  <si>
    <t>育成支援体制強化補助経費
（業務委託費）</t>
    <rPh sb="0" eb="2">
      <t>イクセイ</t>
    </rPh>
    <rPh sb="2" eb="4">
      <t>シエン</t>
    </rPh>
    <rPh sb="4" eb="6">
      <t>タイセイ</t>
    </rPh>
    <rPh sb="6" eb="8">
      <t>キョウカ</t>
    </rPh>
    <rPh sb="8" eb="10">
      <t>ホジョ</t>
    </rPh>
    <rPh sb="10" eb="12">
      <t>ケイヒ</t>
    </rPh>
    <rPh sb="14" eb="16">
      <t>ギョウム</t>
    </rPh>
    <rPh sb="16" eb="19">
      <t>イタクヒ</t>
    </rPh>
    <phoneticPr fontId="1"/>
  </si>
  <si>
    <t>送迎支援補助経費</t>
    <rPh sb="0" eb="2">
      <t>ソウゲイ</t>
    </rPh>
    <rPh sb="2" eb="4">
      <t>シエン</t>
    </rPh>
    <rPh sb="4" eb="8">
      <t>ホジョケイヒ</t>
    </rPh>
    <phoneticPr fontId="1"/>
  </si>
  <si>
    <t>第三者評価受信推進事業経費</t>
    <rPh sb="0" eb="3">
      <t>ダイサンシャ</t>
    </rPh>
    <rPh sb="3" eb="5">
      <t>ヒョウカ</t>
    </rPh>
    <rPh sb="5" eb="7">
      <t>ジュシン</t>
    </rPh>
    <rPh sb="7" eb="9">
      <t>スイシン</t>
    </rPh>
    <rPh sb="9" eb="11">
      <t>ジギョウ</t>
    </rPh>
    <rPh sb="11" eb="13">
      <t>ケイヒ</t>
    </rPh>
    <phoneticPr fontId="1"/>
  </si>
  <si>
    <t>旅費</t>
    <rPh sb="0" eb="2">
      <t>リョヒ</t>
    </rPh>
    <phoneticPr fontId="1"/>
  </si>
  <si>
    <t>光熱水費</t>
    <rPh sb="0" eb="2">
      <t>コウネツ</t>
    </rPh>
    <phoneticPr fontId="1"/>
  </si>
  <si>
    <t>印刷費</t>
    <rPh sb="0" eb="3">
      <t>インサツヒ</t>
    </rPh>
    <phoneticPr fontId="1"/>
  </si>
  <si>
    <t>修繕費</t>
    <rPh sb="0" eb="3">
      <t>シュウゼンヒ</t>
    </rPh>
    <phoneticPr fontId="1"/>
  </si>
  <si>
    <t>備品費・消耗品費</t>
    <rPh sb="0" eb="3">
      <t>ビヒンヒ</t>
    </rPh>
    <rPh sb="4" eb="8">
      <t>ショウモウヒンヒ</t>
    </rPh>
    <phoneticPr fontId="1"/>
  </si>
  <si>
    <t>広告料</t>
    <rPh sb="0" eb="3">
      <t>コウコクリョウ</t>
    </rPh>
    <phoneticPr fontId="1"/>
  </si>
  <si>
    <t>手数料</t>
    <rPh sb="0" eb="3">
      <t>テスウリョウ</t>
    </rPh>
    <phoneticPr fontId="1"/>
  </si>
  <si>
    <t>保険料</t>
    <rPh sb="0" eb="3">
      <t>ホケンリョウ</t>
    </rPh>
    <phoneticPr fontId="1"/>
  </si>
  <si>
    <t>通信運搬費</t>
    <rPh sb="0" eb="2">
      <t>ツウシン</t>
    </rPh>
    <rPh sb="2" eb="5">
      <t>ウンパンヒ</t>
    </rPh>
    <phoneticPr fontId="1"/>
  </si>
  <si>
    <t>業務委託費</t>
    <rPh sb="0" eb="2">
      <t>ギョウム</t>
    </rPh>
    <rPh sb="2" eb="5">
      <t>イタクヒ</t>
    </rPh>
    <phoneticPr fontId="1"/>
  </si>
  <si>
    <t>使用料・賃借料</t>
    <rPh sb="0" eb="3">
      <t>シヨウリョウ</t>
    </rPh>
    <rPh sb="4" eb="7">
      <t>チンシャクリョウ</t>
    </rPh>
    <phoneticPr fontId="1"/>
  </si>
  <si>
    <t>負担金</t>
    <rPh sb="0" eb="3">
      <t>フタンキン</t>
    </rPh>
    <phoneticPr fontId="1"/>
  </si>
  <si>
    <t>租税公課費</t>
    <rPh sb="0" eb="2">
      <t>ソゼイ</t>
    </rPh>
    <rPh sb="2" eb="4">
      <t>コウカ</t>
    </rPh>
    <rPh sb="4" eb="5">
      <t>ヒ</t>
    </rPh>
    <phoneticPr fontId="1"/>
  </si>
  <si>
    <t>その他</t>
    <rPh sb="2" eb="3">
      <t>タ</t>
    </rPh>
    <phoneticPr fontId="1"/>
  </si>
  <si>
    <t>建物賃借料</t>
    <rPh sb="0" eb="2">
      <t>タテモノ</t>
    </rPh>
    <rPh sb="2" eb="5">
      <t>チンシャクリョウ</t>
    </rPh>
    <phoneticPr fontId="1"/>
  </si>
  <si>
    <t>管理運営費</t>
    <rPh sb="0" eb="2">
      <t>カンリ</t>
    </rPh>
    <rPh sb="2" eb="5">
      <t>ウンエイヒ</t>
    </rPh>
    <phoneticPr fontId="1"/>
  </si>
  <si>
    <t>運営支援補助</t>
    <rPh sb="0" eb="2">
      <t>ウンエイ</t>
    </rPh>
    <rPh sb="2" eb="4">
      <t>シエン</t>
    </rPh>
    <rPh sb="4" eb="6">
      <t>ホジョ</t>
    </rPh>
    <phoneticPr fontId="1"/>
  </si>
  <si>
    <t>施設移転費用</t>
    <rPh sb="0" eb="2">
      <t>シセツ</t>
    </rPh>
    <rPh sb="2" eb="4">
      <t>イテン</t>
    </rPh>
    <rPh sb="4" eb="6">
      <t>ヒヨウ</t>
    </rPh>
    <phoneticPr fontId="1"/>
  </si>
  <si>
    <t>土地賃借料</t>
    <rPh sb="0" eb="2">
      <t>トチ</t>
    </rPh>
    <rPh sb="2" eb="5">
      <t>チンシャクリョウ</t>
    </rPh>
    <phoneticPr fontId="1"/>
  </si>
  <si>
    <t>環境整備補助事業（摘要欄に詳細を記入）</t>
    <rPh sb="0" eb="2">
      <t>カンキョウ</t>
    </rPh>
    <rPh sb="2" eb="4">
      <t>セイビ</t>
    </rPh>
    <rPh sb="4" eb="6">
      <t>ホジョ</t>
    </rPh>
    <rPh sb="6" eb="8">
      <t>ジギョウ</t>
    </rPh>
    <rPh sb="9" eb="12">
      <t>テキヨウラン</t>
    </rPh>
    <rPh sb="13" eb="15">
      <t>ショウサイ</t>
    </rPh>
    <rPh sb="16" eb="18">
      <t>キニュウ</t>
    </rPh>
    <phoneticPr fontId="1"/>
  </si>
  <si>
    <t>設置促進補助経費</t>
    <rPh sb="0" eb="2">
      <t>セッチ</t>
    </rPh>
    <rPh sb="2" eb="4">
      <t>ソクシン</t>
    </rPh>
    <rPh sb="4" eb="6">
      <t>ホジョ</t>
    </rPh>
    <rPh sb="6" eb="8">
      <t>ケイヒ</t>
    </rPh>
    <phoneticPr fontId="1"/>
  </si>
  <si>
    <t>環境改善補助経費</t>
    <rPh sb="0" eb="2">
      <t>カンキョウ</t>
    </rPh>
    <rPh sb="2" eb="4">
      <t>カイゼン</t>
    </rPh>
    <rPh sb="4" eb="6">
      <t>ホジョ</t>
    </rPh>
    <rPh sb="6" eb="8">
      <t>ケイヒ</t>
    </rPh>
    <phoneticPr fontId="1"/>
  </si>
  <si>
    <t>障害児受け入れ推進補助経費</t>
    <rPh sb="0" eb="3">
      <t>ショウガイジ</t>
    </rPh>
    <rPh sb="3" eb="4">
      <t>ウ</t>
    </rPh>
    <rPh sb="5" eb="6">
      <t>イ</t>
    </rPh>
    <rPh sb="7" eb="9">
      <t>スイシン</t>
    </rPh>
    <rPh sb="9" eb="11">
      <t>ホジョ</t>
    </rPh>
    <rPh sb="11" eb="13">
      <t>ケイヒ</t>
    </rPh>
    <phoneticPr fontId="1"/>
  </si>
  <si>
    <t>駐車場</t>
    <rPh sb="0" eb="3">
      <t>チュウシャジョウ</t>
    </rPh>
    <phoneticPr fontId="1"/>
  </si>
  <si>
    <t xml:space="preserve"> 職員用</t>
    <rPh sb="1" eb="4">
      <t>ショクインヨウ</t>
    </rPh>
    <phoneticPr fontId="1"/>
  </si>
  <si>
    <t>台分、保護者用</t>
    <rPh sb="0" eb="1">
      <t>ダイ</t>
    </rPh>
    <rPh sb="1" eb="2">
      <t>ブン</t>
    </rPh>
    <rPh sb="3" eb="6">
      <t>ホゴシャ</t>
    </rPh>
    <rPh sb="6" eb="7">
      <t>ヨウ</t>
    </rPh>
    <phoneticPr fontId="1"/>
  </si>
  <si>
    <t>台分</t>
    <rPh sb="0" eb="2">
      <t>ダイブン</t>
    </rPh>
    <phoneticPr fontId="1"/>
  </si>
  <si>
    <t>予　算　額</t>
    <rPh sb="0" eb="1">
      <t>ヨ</t>
    </rPh>
    <rPh sb="2" eb="3">
      <t>サン</t>
    </rPh>
    <rPh sb="4" eb="5">
      <t>ガク</t>
    </rPh>
    <phoneticPr fontId="1"/>
  </si>
  <si>
    <t>業務委託費（人件費は「人件費」に計上）</t>
    <rPh sb="0" eb="2">
      <t>ギョウム</t>
    </rPh>
    <rPh sb="2" eb="5">
      <t>イタクヒ</t>
    </rPh>
    <rPh sb="6" eb="9">
      <t>ジンケンヒ</t>
    </rPh>
    <rPh sb="11" eb="14">
      <t>ジンケンヒ</t>
    </rPh>
    <rPh sb="16" eb="18">
      <t>ケイジョウ</t>
    </rPh>
    <phoneticPr fontId="1"/>
  </si>
  <si>
    <t>燃料等（人件費は「人件費」に計上）</t>
    <rPh sb="0" eb="2">
      <t>ネンリョウ</t>
    </rPh>
    <rPh sb="2" eb="3">
      <t>トウ</t>
    </rPh>
    <rPh sb="4" eb="7">
      <t>ジンケンヒ</t>
    </rPh>
    <rPh sb="9" eb="12">
      <t>ジンケンヒ</t>
    </rPh>
    <rPh sb="14" eb="16">
      <t>ケイジョウ</t>
    </rPh>
    <phoneticPr fontId="1"/>
  </si>
  <si>
    <t>第三者評価を受審するために必要となる経費</t>
    <rPh sb="0" eb="3">
      <t>ダイサンシャ</t>
    </rPh>
    <rPh sb="3" eb="5">
      <t>ヒョウカ</t>
    </rPh>
    <rPh sb="6" eb="8">
      <t>ジュシン</t>
    </rPh>
    <rPh sb="13" eb="15">
      <t>ヒツヨウ</t>
    </rPh>
    <rPh sb="18" eb="20">
      <t>ケイヒ</t>
    </rPh>
    <phoneticPr fontId="1"/>
  </si>
  <si>
    <t>出張旅費等</t>
    <rPh sb="0" eb="2">
      <t>シュッチョウ</t>
    </rPh>
    <rPh sb="2" eb="4">
      <t>リョヒ</t>
    </rPh>
    <rPh sb="4" eb="5">
      <t>トウ</t>
    </rPh>
    <phoneticPr fontId="1"/>
  </si>
  <si>
    <t>電気・ガス・水道等</t>
    <rPh sb="0" eb="2">
      <t>デンキ</t>
    </rPh>
    <rPh sb="6" eb="8">
      <t>スイドウ</t>
    </rPh>
    <rPh sb="8" eb="9">
      <t>トウ</t>
    </rPh>
    <phoneticPr fontId="1"/>
  </si>
  <si>
    <t>コピー代等</t>
    <rPh sb="3" eb="4">
      <t>ダイ</t>
    </rPh>
    <rPh sb="4" eb="5">
      <t>トウ</t>
    </rPh>
    <phoneticPr fontId="1"/>
  </si>
  <si>
    <t>施設・備品の修繕費用等</t>
    <rPh sb="0" eb="2">
      <t>シセツ</t>
    </rPh>
    <rPh sb="3" eb="5">
      <t>ビヒン</t>
    </rPh>
    <rPh sb="6" eb="8">
      <t>シュウゼン</t>
    </rPh>
    <rPh sb="8" eb="10">
      <t>ヒヨウ</t>
    </rPh>
    <rPh sb="10" eb="11">
      <t>トウ</t>
    </rPh>
    <phoneticPr fontId="1"/>
  </si>
  <si>
    <t>椅子・机・文具、衛生用品、新聞、図書等</t>
    <rPh sb="0" eb="2">
      <t>イス</t>
    </rPh>
    <rPh sb="3" eb="4">
      <t>ツクエ</t>
    </rPh>
    <rPh sb="5" eb="7">
      <t>ブング</t>
    </rPh>
    <rPh sb="8" eb="10">
      <t>エイセイ</t>
    </rPh>
    <rPh sb="10" eb="12">
      <t>ヨウヒン</t>
    </rPh>
    <rPh sb="13" eb="15">
      <t>シンブン</t>
    </rPh>
    <rPh sb="16" eb="18">
      <t>トショ</t>
    </rPh>
    <rPh sb="18" eb="19">
      <t>トウ</t>
    </rPh>
    <phoneticPr fontId="1"/>
  </si>
  <si>
    <t>募集広告料等</t>
    <rPh sb="0" eb="2">
      <t>ボシュウ</t>
    </rPh>
    <rPh sb="2" eb="5">
      <t>コウコクリョウ</t>
    </rPh>
    <rPh sb="5" eb="6">
      <t>トウ</t>
    </rPh>
    <phoneticPr fontId="1"/>
  </si>
  <si>
    <t>振込手数料、検査手数料、クリーニング代等</t>
    <rPh sb="0" eb="2">
      <t>フリコミ</t>
    </rPh>
    <rPh sb="2" eb="5">
      <t>テスウリョウ</t>
    </rPh>
    <rPh sb="6" eb="8">
      <t>ケンサ</t>
    </rPh>
    <rPh sb="8" eb="11">
      <t>テスウリョウ</t>
    </rPh>
    <rPh sb="18" eb="19">
      <t>ダイ</t>
    </rPh>
    <rPh sb="19" eb="20">
      <t>トウ</t>
    </rPh>
    <phoneticPr fontId="1"/>
  </si>
  <si>
    <t>損害賠償保険、自動車保険等</t>
    <rPh sb="0" eb="2">
      <t>ソンガイ</t>
    </rPh>
    <rPh sb="2" eb="4">
      <t>バイショウ</t>
    </rPh>
    <rPh sb="4" eb="6">
      <t>ホケン</t>
    </rPh>
    <rPh sb="7" eb="10">
      <t>ジドウシャ</t>
    </rPh>
    <rPh sb="10" eb="12">
      <t>ホケン</t>
    </rPh>
    <rPh sb="12" eb="13">
      <t>トウ</t>
    </rPh>
    <phoneticPr fontId="1"/>
  </si>
  <si>
    <t>電話・インターネット・郵便料等</t>
    <rPh sb="0" eb="2">
      <t>デンワ</t>
    </rPh>
    <rPh sb="11" eb="13">
      <t>ユウビン</t>
    </rPh>
    <rPh sb="13" eb="14">
      <t>リョウ</t>
    </rPh>
    <rPh sb="14" eb="15">
      <t>トウ</t>
    </rPh>
    <phoneticPr fontId="1"/>
  </si>
  <si>
    <t>育成支援体制強化補助経費（業務委託費）に係るものは除く。</t>
    <rPh sb="0" eb="2">
      <t>イクセイ</t>
    </rPh>
    <rPh sb="2" eb="4">
      <t>シエン</t>
    </rPh>
    <rPh sb="4" eb="6">
      <t>タイセイ</t>
    </rPh>
    <rPh sb="6" eb="8">
      <t>キョウカ</t>
    </rPh>
    <rPh sb="8" eb="10">
      <t>ホジョ</t>
    </rPh>
    <rPh sb="10" eb="12">
      <t>ケイヒ</t>
    </rPh>
    <rPh sb="13" eb="15">
      <t>ギョウム</t>
    </rPh>
    <rPh sb="15" eb="18">
      <t>イタクヒ</t>
    </rPh>
    <rPh sb="20" eb="21">
      <t>カカワ</t>
    </rPh>
    <rPh sb="25" eb="26">
      <t>ノゾ</t>
    </rPh>
    <phoneticPr fontId="1"/>
  </si>
  <si>
    <t>駐車料金代・リース料等（建物賃借料を除く）</t>
    <rPh sb="0" eb="2">
      <t>チュウシャ</t>
    </rPh>
    <rPh sb="2" eb="4">
      <t>リョウキン</t>
    </rPh>
    <rPh sb="4" eb="5">
      <t>ダイ</t>
    </rPh>
    <rPh sb="9" eb="10">
      <t>リョウ</t>
    </rPh>
    <rPh sb="10" eb="11">
      <t>トウ</t>
    </rPh>
    <rPh sb="12" eb="14">
      <t>タテモノ</t>
    </rPh>
    <rPh sb="14" eb="17">
      <t>チンシャクリョウ</t>
    </rPh>
    <rPh sb="18" eb="19">
      <t>ノゾ</t>
    </rPh>
    <phoneticPr fontId="1"/>
  </si>
  <si>
    <t>会費・研修受講料等</t>
    <rPh sb="0" eb="2">
      <t>カイヒ</t>
    </rPh>
    <rPh sb="3" eb="5">
      <t>ケンシュウ</t>
    </rPh>
    <rPh sb="5" eb="7">
      <t>ジュコウ</t>
    </rPh>
    <rPh sb="7" eb="8">
      <t>リョウ</t>
    </rPh>
    <rPh sb="8" eb="9">
      <t>トウ</t>
    </rPh>
    <phoneticPr fontId="1"/>
  </si>
  <si>
    <t>各種税金</t>
    <rPh sb="0" eb="2">
      <t>カクシュ</t>
    </rPh>
    <rPh sb="2" eb="4">
      <t>ゼイキン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</si>
</sst>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円&quot;"/>
    <numFmt numFmtId="177" formatCode="&quot;限度額 &quot;#,##0&quot;円&quot;"/>
    <numFmt numFmtId="178" formatCode="#,##0&quot;円/人&quot;"/>
    <numFmt numFmtId="179" formatCode="#,##0_ "/>
    <numFmt numFmtId="180" formatCode="#,##0_);[Red]\(#,##0\)"/>
    <numFmt numFmtId="181" formatCode="&quot;令&quot;&quot;和&quot;#&quot;年&quot;&quot;度&quot;"/>
    <numFmt numFmtId="182" formatCode="&quot;補&quot;&quot;助&quot;&quot;対&quot;&quot;象&quot;&quot;経&quot;&quot;費&quot;\(&quot;控&quot;&quot;除&quot;&quot;後&quot;\)\ #,##0&quot;円&quot;"/>
    <numFmt numFmtId="183" formatCode="#,##0&quot;円／人&quot;"/>
    <numFmt numFmtId="184" formatCode="0_ "/>
    <numFmt numFmtId="185" formatCode="0.0_ "/>
    <numFmt numFmtId="186" formatCode="[$-411]ge\.m\.d;@"/>
    <numFmt numFmtId="187" formatCode="0_);[Red]\(0\)"/>
  </numFmts>
  <fonts count="2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0.5"/>
      <color rgb="FFFF0000"/>
      <name val="ＭＳ 明朝"/>
      <family val="1"/>
      <charset val="128"/>
    </font>
    <font>
      <sz val="11"/>
      <color theme="1"/>
      <name val="ＭＳ 明朝"/>
      <family val="1"/>
      <charset val="128"/>
    </font>
    <font>
      <sz val="9"/>
      <color theme="1"/>
      <name val="ＭＳ 明朝"/>
      <family val="1"/>
      <charset val="128"/>
    </font>
    <font>
      <sz val="9"/>
      <color theme="1"/>
      <name val="HG丸ｺﾞｼｯｸM-PRO"/>
      <family val="3"/>
      <charset val="128"/>
    </font>
    <font>
      <sz val="9"/>
      <color theme="1"/>
      <name val="ＭＳ Ｐゴシック"/>
      <family val="2"/>
      <charset val="128"/>
      <scheme val="minor"/>
    </font>
    <font>
      <sz val="9"/>
      <color rgb="FF0070C0"/>
      <name val="ＭＳ 明朝"/>
      <family val="1"/>
      <charset val="128"/>
    </font>
    <font>
      <b/>
      <sz val="9"/>
      <color rgb="FFFF0000"/>
      <name val="HG丸ｺﾞｼｯｸM-PRO"/>
      <family val="3"/>
      <charset val="128"/>
    </font>
    <font>
      <sz val="9"/>
      <color rgb="FF0070C0"/>
      <name val="HG丸ｺﾞｼｯｸM-PRO"/>
      <family val="3"/>
      <charset val="128"/>
    </font>
    <font>
      <sz val="9"/>
      <color rgb="FF00B0F0"/>
      <name val="HG丸ｺﾞｼｯｸM-PRO"/>
      <family val="3"/>
      <charset val="128"/>
    </font>
    <font>
      <sz val="10"/>
      <color theme="1"/>
      <name val="HG丸ｺﾞｼｯｸM-PRO"/>
      <family val="3"/>
      <charset val="128"/>
    </font>
    <font>
      <sz val="10"/>
      <color theme="1"/>
      <name val="ＭＳ Ｐゴシック"/>
      <family val="2"/>
      <charset val="128"/>
      <scheme val="minor"/>
    </font>
    <font>
      <sz val="10.5"/>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theme="1"/>
      <name val="ＭＳ Ｐゴシック"/>
      <family val="3"/>
      <charset val="128"/>
      <scheme val="minor"/>
    </font>
    <font>
      <sz val="10"/>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66FFCC"/>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s>
  <borders count="54">
    <border>
      <left/>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thin">
        <color auto="1"/>
      </left>
      <right/>
      <top style="double">
        <color auto="1"/>
      </top>
      <bottom style="medium">
        <color auto="1"/>
      </bottom>
      <diagonal/>
    </border>
    <border>
      <left style="thin">
        <color auto="1"/>
      </left>
      <right style="thin">
        <color auto="1"/>
      </right>
      <top/>
      <bottom style="double">
        <color auto="1"/>
      </bottom>
      <diagonal/>
    </border>
  </borders>
  <cellStyleXfs count="36">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16" fillId="0" borderId="0"/>
    <xf numFmtId="0" fontId="3" fillId="0" borderId="0">
      <alignment vertical="center"/>
    </xf>
    <xf numFmtId="38" fontId="3" fillId="0" borderId="0" applyFont="0" applyFill="0" applyBorder="0" applyAlignment="0" applyProtection="0">
      <alignment vertical="center"/>
    </xf>
    <xf numFmtId="9" fontId="17" fillId="0" borderId="0" applyFon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570">
    <xf numFmtId="0" fontId="0" fillId="0" borderId="0" xfId="0">
      <alignment vertical="center"/>
    </xf>
    <xf numFmtId="0" fontId="2" fillId="0" borderId="0" xfId="0" applyFont="1">
      <alignment vertical="center"/>
    </xf>
    <xf numFmtId="0" fontId="2" fillId="0" borderId="0" xfId="0" applyFont="1" applyAlignment="1">
      <alignment vertical="center"/>
    </xf>
    <xf numFmtId="176" fontId="2" fillId="0" borderId="0" xfId="0"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7" fillId="0" borderId="0" xfId="0" applyFont="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176" fontId="2" fillId="0" borderId="14" xfId="0" applyNumberFormat="1" applyFont="1" applyBorder="1" applyAlignment="1" applyProtection="1">
      <alignment horizontal="right" vertical="center"/>
    </xf>
    <xf numFmtId="0" fontId="2" fillId="0" borderId="1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vertical="center"/>
    </xf>
    <xf numFmtId="0" fontId="0" fillId="0" borderId="0" xfId="0" applyAlignment="1">
      <alignment vertical="center"/>
    </xf>
    <xf numFmtId="0" fontId="2" fillId="0" borderId="13" xfId="0" applyFont="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21" xfId="0" applyFont="1" applyBorder="1" applyProtection="1">
      <alignment vertical="center"/>
    </xf>
    <xf numFmtId="0" fontId="2" fillId="0" borderId="1" xfId="0" applyFont="1" applyBorder="1" applyProtection="1">
      <alignment vertical="center"/>
    </xf>
    <xf numFmtId="0" fontId="2" fillId="0" borderId="22"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horizontal="left" vertical="center"/>
    </xf>
    <xf numFmtId="0" fontId="2" fillId="0" borderId="14" xfId="0" applyFont="1" applyBorder="1" applyAlignment="1" applyProtection="1">
      <alignment horizontal="center" vertical="center"/>
    </xf>
    <xf numFmtId="0" fontId="2" fillId="0" borderId="14" xfId="0" applyFont="1" applyBorder="1" applyAlignment="1" applyProtection="1">
      <alignment vertical="center"/>
    </xf>
    <xf numFmtId="0" fontId="2" fillId="0" borderId="15" xfId="0" applyFont="1" applyBorder="1" applyAlignment="1" applyProtection="1">
      <alignment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22" xfId="0" applyFont="1" applyBorder="1" applyAlignment="1" applyProtection="1">
      <alignment vertical="center"/>
    </xf>
    <xf numFmtId="0" fontId="2" fillId="0" borderId="16" xfId="0" applyFont="1" applyBorder="1" applyAlignment="1" applyProtection="1">
      <alignment vertical="center"/>
    </xf>
    <xf numFmtId="0" fontId="2" fillId="0" borderId="2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6" xfId="0" applyFont="1" applyBorder="1" applyAlignment="1" applyProtection="1">
      <alignment horizontal="center"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vertical="center"/>
    </xf>
    <xf numFmtId="0" fontId="0" fillId="0" borderId="22" xfId="0" applyBorder="1" applyAlignment="1" applyProtection="1">
      <alignment vertical="center"/>
    </xf>
    <xf numFmtId="0" fontId="2" fillId="0" borderId="12"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2" xfId="0" applyFont="1" applyBorder="1" applyAlignment="1" applyProtection="1">
      <alignment horizontal="left" vertical="center"/>
    </xf>
    <xf numFmtId="0" fontId="0" fillId="0" borderId="12" xfId="0" applyBorder="1" applyAlignment="1" applyProtection="1">
      <alignment horizontal="left" vertical="center" shrinkToFit="1"/>
    </xf>
    <xf numFmtId="0" fontId="2" fillId="0" borderId="24" xfId="0" applyFont="1" applyBorder="1" applyAlignment="1" applyProtection="1">
      <alignment horizontal="right" vertical="center"/>
    </xf>
    <xf numFmtId="176" fontId="2" fillId="0" borderId="14" xfId="0" applyNumberFormat="1" applyFont="1" applyBorder="1" applyAlignment="1" applyProtection="1">
      <alignment horizontal="left" vertical="center"/>
    </xf>
    <xf numFmtId="176" fontId="2" fillId="0" borderId="15" xfId="0" applyNumberFormat="1" applyFont="1" applyBorder="1" applyAlignment="1" applyProtection="1">
      <alignment horizontal="right" vertical="center"/>
    </xf>
    <xf numFmtId="176" fontId="2" fillId="0" borderId="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22"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24" xfId="0" applyFont="1" applyFill="1" applyBorder="1" applyAlignment="1" applyProtection="1">
      <alignment vertical="center"/>
    </xf>
    <xf numFmtId="0" fontId="2" fillId="0" borderId="12" xfId="0"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12" xfId="0" applyFont="1" applyFill="1" applyBorder="1" applyAlignment="1" applyProtection="1">
      <alignment vertical="center"/>
      <protection locked="0"/>
    </xf>
    <xf numFmtId="0" fontId="2" fillId="0" borderId="0" xfId="0" applyFont="1" applyBorder="1" applyAlignment="1" applyProtection="1">
      <alignment vertical="center" shrinkToFit="1"/>
    </xf>
    <xf numFmtId="0" fontId="15" fillId="0" borderId="0" xfId="0" applyFont="1" applyBorder="1" applyAlignment="1" applyProtection="1">
      <alignment vertical="center" shrinkToFit="1"/>
    </xf>
    <xf numFmtId="179" fontId="2" fillId="0" borderId="0" xfId="0" applyNumberFormat="1" applyFont="1" applyBorder="1" applyAlignment="1" applyProtection="1">
      <alignment horizontal="right" vertical="center"/>
    </xf>
    <xf numFmtId="179" fontId="15" fillId="0" borderId="0" xfId="0" applyNumberFormat="1" applyFont="1" applyBorder="1" applyAlignment="1" applyProtection="1">
      <alignment horizontal="right" vertical="center"/>
    </xf>
    <xf numFmtId="179" fontId="2" fillId="0" borderId="16" xfId="0" applyNumberFormat="1" applyFont="1" applyBorder="1" applyAlignment="1" applyProtection="1">
      <alignment horizontal="center" vertical="center"/>
    </xf>
    <xf numFmtId="179" fontId="2" fillId="0" borderId="12" xfId="0" applyNumberFormat="1" applyFont="1" applyBorder="1" applyAlignment="1" applyProtection="1">
      <alignment horizontal="right" vertical="center"/>
    </xf>
    <xf numFmtId="0" fontId="2" fillId="0" borderId="27" xfId="0" applyFont="1" applyBorder="1" applyAlignment="1" applyProtection="1">
      <alignment vertical="center"/>
    </xf>
    <xf numFmtId="179" fontId="2" fillId="0" borderId="0" xfId="0" applyNumberFormat="1" applyFont="1" applyBorder="1" applyAlignment="1" applyProtection="1">
      <alignment vertical="center"/>
    </xf>
    <xf numFmtId="0" fontId="7" fillId="0" borderId="0" xfId="0" applyFont="1" applyAlignment="1" applyProtection="1">
      <alignment horizontal="left" vertical="center"/>
    </xf>
    <xf numFmtId="0" fontId="13" fillId="0" borderId="0" xfId="0" applyFont="1" applyAlignment="1" applyProtection="1">
      <alignment horizontal="left" vertical="center"/>
    </xf>
    <xf numFmtId="0" fontId="6" fillId="0" borderId="0" xfId="0" applyFont="1" applyProtection="1">
      <alignment vertical="center"/>
    </xf>
    <xf numFmtId="0" fontId="7" fillId="0" borderId="0" xfId="0" applyFont="1" applyAlignment="1" applyProtection="1">
      <alignment horizontal="left" vertical="center" indent="2"/>
    </xf>
    <xf numFmtId="0" fontId="7"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center"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7" fillId="4" borderId="32" xfId="0" applyFont="1" applyFill="1" applyBorder="1" applyAlignment="1" applyProtection="1">
      <alignment horizontal="center" vertical="center"/>
    </xf>
    <xf numFmtId="0" fontId="7" fillId="4" borderId="14" xfId="0" applyFont="1" applyFill="1" applyBorder="1" applyAlignment="1" applyProtection="1">
      <alignment vertical="center"/>
    </xf>
    <xf numFmtId="0" fontId="7" fillId="4" borderId="15" xfId="0" applyFont="1" applyFill="1" applyBorder="1" applyAlignment="1" applyProtection="1">
      <alignment vertical="center"/>
    </xf>
    <xf numFmtId="177" fontId="10" fillId="0" borderId="0" xfId="0" applyNumberFormat="1" applyFont="1" applyAlignment="1" applyProtection="1">
      <alignment horizontal="center" vertical="center"/>
    </xf>
    <xf numFmtId="177" fontId="7" fillId="0" borderId="0" xfId="0" applyNumberFormat="1" applyFont="1" applyAlignment="1" applyProtection="1">
      <alignment horizontal="left" vertical="center"/>
    </xf>
    <xf numFmtId="0" fontId="8" fillId="0" borderId="0" xfId="0" applyFont="1" applyAlignment="1" applyProtection="1">
      <alignment horizontal="left" vertical="center"/>
    </xf>
    <xf numFmtId="182" fontId="7" fillId="0" borderId="0" xfId="0" applyNumberFormat="1" applyFont="1" applyAlignment="1" applyProtection="1">
      <alignment horizontal="left" vertical="center"/>
    </xf>
    <xf numFmtId="0" fontId="8" fillId="0" borderId="0" xfId="0" applyFont="1" applyAlignment="1" applyProtection="1">
      <alignment vertical="center"/>
    </xf>
    <xf numFmtId="38" fontId="7" fillId="0" borderId="0" xfId="1" applyFont="1" applyBorder="1" applyAlignment="1" applyProtection="1">
      <alignment horizontal="center" vertical="center"/>
    </xf>
    <xf numFmtId="176" fontId="7" fillId="0" borderId="0" xfId="0" applyNumberFormat="1" applyFont="1" applyBorder="1" applyAlignment="1" applyProtection="1">
      <alignment horizontal="right" vertical="center"/>
    </xf>
    <xf numFmtId="180" fontId="7" fillId="0" borderId="12" xfId="0" applyNumberFormat="1" applyFont="1" applyBorder="1" applyAlignment="1" applyProtection="1">
      <alignment horizontal="right" vertical="center"/>
    </xf>
    <xf numFmtId="180" fontId="8" fillId="0" borderId="12" xfId="0" applyNumberFormat="1" applyFont="1" applyBorder="1" applyAlignment="1" applyProtection="1">
      <alignment vertical="center"/>
    </xf>
    <xf numFmtId="0" fontId="7" fillId="0" borderId="12" xfId="0" applyFont="1" applyBorder="1" applyAlignment="1" applyProtection="1">
      <alignment vertical="center"/>
    </xf>
    <xf numFmtId="0" fontId="7" fillId="0" borderId="0" xfId="0" applyFont="1" applyFill="1" applyAlignment="1" applyProtection="1">
      <alignment horizontal="left" vertical="center"/>
    </xf>
    <xf numFmtId="176" fontId="7" fillId="0" borderId="0" xfId="0" applyNumberFormat="1" applyFont="1" applyFill="1" applyAlignment="1" applyProtection="1">
      <alignment horizontal="center" vertical="center"/>
    </xf>
    <xf numFmtId="176" fontId="7" fillId="0" borderId="0" xfId="0" applyNumberFormat="1" applyFont="1" applyFill="1" applyBorder="1" applyAlignment="1" applyProtection="1">
      <alignment horizontal="right" vertical="center"/>
    </xf>
    <xf numFmtId="0" fontId="7" fillId="0" borderId="15" xfId="0" applyFont="1" applyFill="1" applyBorder="1" applyProtection="1">
      <alignment vertical="center"/>
    </xf>
    <xf numFmtId="176" fontId="7" fillId="0" borderId="0" xfId="0" applyNumberFormat="1" applyFont="1" applyAlignment="1" applyProtection="1">
      <alignment vertical="center"/>
    </xf>
    <xf numFmtId="176" fontId="8" fillId="0" borderId="0" xfId="0" applyNumberFormat="1" applyFont="1" applyAlignment="1" applyProtection="1">
      <alignment vertical="center"/>
    </xf>
    <xf numFmtId="0" fontId="7" fillId="0" borderId="0" xfId="0" applyFont="1" applyFill="1" applyProtection="1">
      <alignment vertical="center"/>
    </xf>
    <xf numFmtId="176" fontId="7" fillId="0" borderId="0" xfId="0" applyNumberFormat="1" applyFont="1" applyFill="1" applyAlignment="1" applyProtection="1">
      <alignment horizontal="righ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Alignment="1" applyProtection="1">
      <alignment horizontal="right" vertical="center"/>
    </xf>
    <xf numFmtId="176" fontId="11" fillId="0" borderId="0" xfId="0" applyNumberFormat="1" applyFont="1" applyBorder="1" applyAlignment="1" applyProtection="1">
      <alignment horizontal="right" vertical="center"/>
    </xf>
    <xf numFmtId="0" fontId="7" fillId="0" borderId="15" xfId="0" applyFont="1" applyBorder="1" applyProtection="1">
      <alignment vertical="center"/>
    </xf>
    <xf numFmtId="3" fontId="7" fillId="0" borderId="0" xfId="0" applyNumberFormat="1" applyFont="1" applyAlignment="1" applyProtection="1">
      <alignment vertical="center"/>
    </xf>
    <xf numFmtId="3" fontId="7" fillId="0" borderId="0" xfId="0" applyNumberFormat="1" applyFont="1" applyFill="1" applyAlignment="1" applyProtection="1">
      <alignment vertical="center"/>
    </xf>
    <xf numFmtId="3" fontId="7" fillId="0" borderId="0" xfId="0" applyNumberFormat="1" applyFont="1" applyFill="1" applyBorder="1" applyAlignment="1" applyProtection="1">
      <alignment horizontal="right" vertical="center"/>
    </xf>
    <xf numFmtId="0" fontId="7" fillId="0" borderId="0" xfId="0" applyFont="1" applyAlignment="1" applyProtection="1">
      <alignment horizontal="right" vertical="center"/>
    </xf>
    <xf numFmtId="176" fontId="12" fillId="0" borderId="0" xfId="0" applyNumberFormat="1" applyFont="1" applyBorder="1" applyAlignment="1" applyProtection="1">
      <alignment horizontal="right" vertical="center"/>
    </xf>
    <xf numFmtId="176" fontId="12" fillId="0" borderId="0" xfId="0" applyNumberFormat="1" applyFont="1" applyBorder="1" applyAlignment="1" applyProtection="1">
      <alignment horizontal="center" vertical="center"/>
    </xf>
    <xf numFmtId="0" fontId="7" fillId="0" borderId="0" xfId="0" applyFont="1" applyBorder="1" applyProtection="1">
      <alignment vertical="center"/>
    </xf>
    <xf numFmtId="178" fontId="11" fillId="0" borderId="0" xfId="0" applyNumberFormat="1" applyFont="1" applyAlignment="1" applyProtection="1">
      <alignment horizontal="center" vertical="center"/>
    </xf>
    <xf numFmtId="0" fontId="7" fillId="0" borderId="0" xfId="0" applyFont="1" applyBorder="1" applyAlignment="1" applyProtection="1">
      <alignment horizontal="center" vertical="center"/>
    </xf>
    <xf numFmtId="176" fontId="7" fillId="0" borderId="0" xfId="0" applyNumberFormat="1" applyFont="1" applyAlignment="1" applyProtection="1">
      <alignment horizontal="center" vertical="center"/>
    </xf>
    <xf numFmtId="0" fontId="7" fillId="0" borderId="0" xfId="0" applyFont="1" applyBorder="1" applyAlignment="1" applyProtection="1">
      <alignment vertical="center"/>
    </xf>
    <xf numFmtId="0" fontId="7" fillId="0" borderId="15" xfId="0" applyFont="1" applyBorder="1" applyAlignment="1" applyProtection="1">
      <alignment vertical="center"/>
    </xf>
    <xf numFmtId="179" fontId="7" fillId="0" borderId="0" xfId="0" applyNumberFormat="1" applyFont="1" applyFill="1" applyAlignment="1" applyProtection="1">
      <alignment vertical="center"/>
    </xf>
    <xf numFmtId="179" fontId="8" fillId="0" borderId="0" xfId="0" applyNumberFormat="1" applyFont="1" applyFill="1" applyAlignment="1" applyProtection="1">
      <alignment vertical="center"/>
    </xf>
    <xf numFmtId="0" fontId="7" fillId="0" borderId="0" xfId="0" applyFont="1" applyFill="1" applyAlignment="1" applyProtection="1">
      <alignment vertical="center"/>
    </xf>
    <xf numFmtId="176" fontId="7" fillId="0" borderId="0" xfId="0" applyNumberFormat="1" applyFont="1" applyBorder="1" applyAlignment="1" applyProtection="1">
      <alignment horizontal="center" vertical="center"/>
    </xf>
    <xf numFmtId="176" fontId="7" fillId="0" borderId="0" xfId="0" applyNumberFormat="1" applyFont="1" applyBorder="1" applyAlignment="1" applyProtection="1">
      <alignment horizontal="left" vertical="center"/>
    </xf>
    <xf numFmtId="0" fontId="0" fillId="0" borderId="0" xfId="0" applyProtection="1">
      <alignment vertical="center"/>
    </xf>
    <xf numFmtId="0" fontId="0" fillId="0" borderId="0" xfId="0" applyAlignment="1" applyProtection="1">
      <alignment vertical="center" shrinkToFit="1"/>
    </xf>
    <xf numFmtId="180" fontId="0" fillId="0" borderId="0" xfId="0" applyNumberFormat="1" applyProtection="1">
      <alignment vertical="center"/>
    </xf>
    <xf numFmtId="0" fontId="0" fillId="0" borderId="0" xfId="0" applyAlignment="1" applyProtection="1">
      <alignment horizontal="left" vertical="center"/>
    </xf>
    <xf numFmtId="0" fontId="0" fillId="0" borderId="0" xfId="0" applyAlignment="1" applyProtection="1">
      <alignment horizontal="left" vertical="center" indent="1"/>
    </xf>
    <xf numFmtId="180" fontId="0" fillId="5" borderId="0" xfId="1" applyNumberFormat="1" applyFont="1" applyFill="1" applyAlignment="1" applyProtection="1">
      <alignment vertical="center" shrinkToFit="1"/>
    </xf>
    <xf numFmtId="180" fontId="0" fillId="5" borderId="0" xfId="0" applyNumberFormat="1" applyFill="1" applyProtection="1">
      <alignment vertical="center"/>
    </xf>
    <xf numFmtId="0" fontId="0" fillId="5" borderId="0" xfId="0" applyFill="1" applyAlignment="1" applyProtection="1">
      <alignment vertical="center" shrinkToFit="1"/>
    </xf>
    <xf numFmtId="0" fontId="2" fillId="0" borderId="14" xfId="0" applyFont="1" applyFill="1" applyBorder="1" applyAlignme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20" xfId="0" applyFont="1" applyBorder="1" applyAlignment="1" applyProtection="1">
      <alignment vertical="center"/>
    </xf>
    <xf numFmtId="0" fontId="2" fillId="0" borderId="16" xfId="0" applyFont="1" applyBorder="1" applyAlignment="1" applyProtection="1">
      <alignment vertical="center"/>
    </xf>
    <xf numFmtId="176"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5" xfId="0" applyBorder="1" applyAlignment="1">
      <alignment horizontal="center" vertical="center" shrinkToFit="1"/>
    </xf>
    <xf numFmtId="186" fontId="0" fillId="0" borderId="5" xfId="0" applyNumberFormat="1" applyBorder="1" applyAlignment="1">
      <alignment horizontal="center" vertical="center" shrinkToFit="1"/>
    </xf>
    <xf numFmtId="0" fontId="0" fillId="0" borderId="5" xfId="0" applyBorder="1" applyAlignment="1">
      <alignment vertical="center" shrinkToFit="1"/>
    </xf>
    <xf numFmtId="186" fontId="0" fillId="0" borderId="5" xfId="0" applyNumberFormat="1" applyBorder="1" applyAlignment="1">
      <alignment vertical="center" shrinkToFit="1"/>
    </xf>
    <xf numFmtId="186" fontId="0" fillId="0" borderId="0" xfId="0" applyNumberFormat="1" applyAlignment="1">
      <alignment vertical="center" shrinkToFit="1"/>
    </xf>
    <xf numFmtId="0" fontId="0" fillId="0" borderId="5" xfId="0" applyBorder="1" applyAlignment="1">
      <alignment vertical="center" wrapText="1" shrinkToFit="1"/>
    </xf>
    <xf numFmtId="186" fontId="0" fillId="0" borderId="5" xfId="0" applyNumberFormat="1" applyBorder="1" applyAlignment="1">
      <alignment horizontal="left" vertical="center" wrapText="1" shrinkToFit="1"/>
    </xf>
    <xf numFmtId="0" fontId="0" fillId="0" borderId="5" xfId="0" applyBorder="1" applyAlignment="1">
      <alignment horizontal="left" vertical="center" wrapText="1" shrinkToFit="1"/>
    </xf>
    <xf numFmtId="0" fontId="0" fillId="0" borderId="5" xfId="0" applyBorder="1" applyAlignment="1">
      <alignment horizontal="left"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shrinkToFit="1"/>
    </xf>
    <xf numFmtId="0" fontId="2" fillId="0" borderId="0" xfId="0" applyFont="1" applyAlignment="1" applyProtection="1">
      <alignment vertical="center"/>
    </xf>
    <xf numFmtId="0" fontId="0" fillId="0" borderId="14" xfId="0" applyBorder="1" applyAlignment="1" applyProtection="1">
      <alignment vertical="center"/>
      <protection locked="0"/>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xf>
    <xf numFmtId="0" fontId="2" fillId="0" borderId="52" xfId="0" applyFont="1" applyBorder="1" applyAlignment="1" applyProtection="1">
      <alignment vertical="center"/>
    </xf>
    <xf numFmtId="0" fontId="5" fillId="0" borderId="0" xfId="0" applyFont="1" applyBorder="1" applyAlignment="1" applyProtection="1">
      <alignment horizontal="center" vertical="center" shrinkToFit="1"/>
    </xf>
    <xf numFmtId="0" fontId="2" fillId="0" borderId="14" xfId="0" applyFont="1" applyBorder="1" applyAlignment="1">
      <alignment vertical="center"/>
    </xf>
    <xf numFmtId="0" fontId="19" fillId="0" borderId="13" xfId="0" applyFont="1" applyBorder="1" applyAlignment="1" applyProtection="1">
      <alignment vertical="center"/>
    </xf>
    <xf numFmtId="0" fontId="19" fillId="0" borderId="21" xfId="0" applyFont="1" applyBorder="1" applyAlignment="1" applyProtection="1">
      <alignment vertical="center"/>
    </xf>
    <xf numFmtId="0" fontId="19" fillId="0" borderId="43" xfId="0" applyFont="1" applyBorder="1" applyAlignment="1" applyProtection="1">
      <alignment vertical="center"/>
    </xf>
    <xf numFmtId="0" fontId="19" fillId="0" borderId="26" xfId="0" applyFont="1" applyBorder="1" applyAlignment="1" applyProtection="1">
      <alignment vertical="center"/>
    </xf>
    <xf numFmtId="0" fontId="19" fillId="0" borderId="20" xfId="0" applyFont="1" applyBorder="1" applyAlignment="1" applyProtection="1">
      <alignment vertical="center"/>
    </xf>
    <xf numFmtId="0" fontId="19" fillId="0" borderId="53" xfId="0" applyFont="1" applyBorder="1" applyAlignment="1" applyProtection="1">
      <alignment vertical="center"/>
    </xf>
    <xf numFmtId="49" fontId="2"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0" xfId="0" applyFont="1" applyAlignment="1" applyProtection="1">
      <alignment vertical="center"/>
    </xf>
    <xf numFmtId="0" fontId="0" fillId="0" borderId="0" xfId="0" applyAlignment="1" applyProtection="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79" fontId="2" fillId="0" borderId="0" xfId="0" applyNumberFormat="1" applyFont="1" applyAlignment="1" applyProtection="1">
      <alignment vertical="center"/>
    </xf>
    <xf numFmtId="179" fontId="0" fillId="0" borderId="0" xfId="0" applyNumberFormat="1" applyAlignme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3"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5" xfId="0" applyFont="1" applyFill="1" applyBorder="1" applyAlignment="1" applyProtection="1">
      <alignment horizontal="left" vertical="center"/>
    </xf>
    <xf numFmtId="0" fontId="2" fillId="0" borderId="14" xfId="0"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0" borderId="12" xfId="0"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0" borderId="21" xfId="0" applyFont="1" applyBorder="1" applyAlignment="1" applyProtection="1">
      <alignment horizontal="left" vertical="center" indent="1" shrinkToFit="1"/>
      <protection locked="0"/>
    </xf>
    <xf numFmtId="0" fontId="0" fillId="0" borderId="1" xfId="0" applyBorder="1" applyAlignment="1" applyProtection="1">
      <alignment horizontal="left" vertical="center" indent="1" shrinkToFit="1"/>
      <protection locked="0"/>
    </xf>
    <xf numFmtId="0" fontId="0" fillId="0" borderId="22" xfId="0" applyBorder="1" applyAlignment="1" applyProtection="1">
      <alignment horizontal="left" vertical="center" indent="1" shrinkToFit="1"/>
      <protection locked="0"/>
    </xf>
    <xf numFmtId="0" fontId="2" fillId="0" borderId="13" xfId="0" applyFont="1" applyBorder="1" applyAlignment="1" applyProtection="1">
      <alignment horizontal="left" vertical="center" indent="1" shrinkToFit="1"/>
      <protection locked="0"/>
    </xf>
    <xf numFmtId="0" fontId="0" fillId="0" borderId="14" xfId="0" applyBorder="1" applyAlignment="1">
      <alignment horizontal="left" vertical="center" indent="1" shrinkToFit="1"/>
    </xf>
    <xf numFmtId="0" fontId="0" fillId="0" borderId="15" xfId="0" applyBorder="1" applyAlignment="1">
      <alignment horizontal="left" vertical="center" indent="1" shrinkToFit="1"/>
    </xf>
    <xf numFmtId="0" fontId="2" fillId="0" borderId="13"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2" fillId="0" borderId="13" xfId="0" applyFont="1" applyFill="1" applyBorder="1" applyAlignment="1" applyProtection="1">
      <alignment vertical="center"/>
    </xf>
    <xf numFmtId="0" fontId="0" fillId="0" borderId="14" xfId="0" applyBorder="1" applyAlignment="1" applyProtection="1">
      <alignment vertical="center"/>
    </xf>
    <xf numFmtId="0" fontId="2" fillId="0" borderId="21" xfId="0" applyFont="1" applyFill="1" applyBorder="1" applyAlignment="1" applyProtection="1">
      <alignment vertical="center"/>
    </xf>
    <xf numFmtId="0" fontId="0" fillId="0" borderId="1" xfId="0" applyBorder="1" applyAlignment="1" applyProtection="1">
      <alignment vertical="center"/>
    </xf>
    <xf numFmtId="0" fontId="0" fillId="0" borderId="23" xfId="0" applyBorder="1" applyAlignment="1" applyProtection="1">
      <alignment vertical="center"/>
    </xf>
    <xf numFmtId="0" fontId="0" fillId="0" borderId="12" xfId="0" applyBorder="1" applyAlignment="1" applyProtection="1">
      <alignment vertical="center"/>
    </xf>
    <xf numFmtId="0" fontId="0" fillId="0" borderId="1" xfId="0" applyBorder="1" applyAlignment="1" applyProtection="1">
      <alignment horizontal="center"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184" fontId="2" fillId="0" borderId="13" xfId="0" applyNumberFormat="1" applyFont="1" applyFill="1" applyBorder="1" applyAlignment="1" applyProtection="1">
      <alignment horizontal="right" vertical="center"/>
      <protection locked="0"/>
    </xf>
    <xf numFmtId="184" fontId="0" fillId="0" borderId="14" xfId="0" applyNumberFormat="1" applyFill="1" applyBorder="1" applyAlignment="1" applyProtection="1">
      <alignment horizontal="right" vertical="center"/>
      <protection locked="0"/>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184" fontId="2" fillId="0" borderId="13" xfId="0" applyNumberFormat="1" applyFont="1" applyFill="1" applyBorder="1" applyAlignment="1" applyProtection="1">
      <alignment horizontal="right" vertical="center"/>
    </xf>
    <xf numFmtId="184" fontId="0" fillId="0" borderId="14" xfId="0" applyNumberFormat="1" applyFill="1" applyBorder="1" applyAlignment="1" applyProtection="1">
      <alignment horizontal="right" vertical="center"/>
    </xf>
    <xf numFmtId="0" fontId="2" fillId="0" borderId="13" xfId="0" applyFont="1" applyBorder="1" applyAlignment="1" applyProtection="1">
      <alignment vertical="center"/>
    </xf>
    <xf numFmtId="0" fontId="0" fillId="0" borderId="15" xfId="0" applyBorder="1" applyAlignment="1" applyProtection="1">
      <alignment vertical="center"/>
    </xf>
    <xf numFmtId="0" fontId="2" fillId="0" borderId="21" xfId="0" applyFont="1" applyFill="1" applyBorder="1" applyAlignment="1" applyProtection="1">
      <alignment vertical="center" wrapText="1"/>
    </xf>
    <xf numFmtId="0" fontId="5" fillId="0" borderId="1" xfId="0" applyFont="1" applyBorder="1" applyAlignment="1" applyProtection="1">
      <alignment vertical="center" wrapText="1"/>
    </xf>
    <xf numFmtId="0" fontId="2" fillId="0" borderId="23"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16"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0" xfId="0" applyFont="1" applyAlignment="1" applyProtection="1">
      <alignment horizontal="left" vertical="center" shrinkToFit="1"/>
    </xf>
    <xf numFmtId="0" fontId="0" fillId="0" borderId="0" xfId="0" applyAlignment="1" applyProtection="1">
      <alignment horizontal="left" vertical="center" shrinkToFit="1"/>
    </xf>
    <xf numFmtId="0" fontId="2" fillId="0" borderId="0" xfId="0" applyFont="1" applyBorder="1" applyAlignment="1" applyProtection="1">
      <alignment vertical="center"/>
    </xf>
    <xf numFmtId="0" fontId="0" fillId="0" borderId="14"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2" fillId="0" borderId="21" xfId="0" applyFont="1" applyBorder="1" applyAlignment="1" applyProtection="1">
      <alignment horizontal="center" vertical="center"/>
    </xf>
    <xf numFmtId="0" fontId="0" fillId="0" borderId="22" xfId="0" applyBorder="1" applyAlignment="1" applyProtection="1">
      <alignment horizontal="center" vertical="center"/>
    </xf>
    <xf numFmtId="0" fontId="2" fillId="0" borderId="13" xfId="0" applyFont="1"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2" fillId="0" borderId="20" xfId="0" applyFont="1" applyBorder="1" applyAlignment="1" applyProtection="1">
      <alignment vertical="center"/>
    </xf>
    <xf numFmtId="0" fontId="0" fillId="0" borderId="0" xfId="0" applyBorder="1" applyAlignment="1" applyProtection="1">
      <alignment vertical="center"/>
    </xf>
    <xf numFmtId="0" fontId="0" fillId="0" borderId="16" xfId="0" applyBorder="1" applyAlignment="1" applyProtection="1">
      <alignment vertical="center"/>
    </xf>
    <xf numFmtId="0" fontId="2" fillId="0" borderId="14" xfId="0" applyFont="1" applyBorder="1" applyAlignment="1" applyProtection="1">
      <alignment vertical="center"/>
      <protection locked="0"/>
    </xf>
    <xf numFmtId="0" fontId="2" fillId="0" borderId="12"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187" fontId="2" fillId="0" borderId="1" xfId="0" applyNumberFormat="1" applyFont="1" applyBorder="1" applyAlignment="1" applyProtection="1">
      <alignment vertical="center"/>
      <protection locked="0"/>
    </xf>
    <xf numFmtId="187" fontId="0" fillId="0" borderId="1" xfId="0" applyNumberFormat="1" applyBorder="1" applyAlignment="1" applyProtection="1">
      <alignment vertical="center"/>
      <protection locked="0"/>
    </xf>
    <xf numFmtId="0" fontId="2" fillId="0" borderId="20" xfId="0" applyFont="1" applyBorder="1" applyAlignment="1" applyProtection="1">
      <alignment horizontal="center" vertical="center" textRotation="255"/>
    </xf>
    <xf numFmtId="0" fontId="0" fillId="0" borderId="20" xfId="0" applyBorder="1" applyAlignment="1" applyProtection="1">
      <alignment horizontal="center" vertical="center"/>
    </xf>
    <xf numFmtId="0" fontId="0" fillId="0" borderId="23" xfId="0" applyBorder="1" applyAlignment="1" applyProtection="1">
      <alignment horizontal="center" vertical="center"/>
    </xf>
    <xf numFmtId="0" fontId="2" fillId="0" borderId="14" xfId="0" applyFont="1"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2" fillId="0" borderId="14" xfId="0" applyFont="1" applyBorder="1" applyAlignment="1" applyProtection="1">
      <alignment horizontal="center" vertical="center" shrinkToFit="1"/>
      <protection locked="0"/>
    </xf>
    <xf numFmtId="0" fontId="2" fillId="0" borderId="14" xfId="0" applyFont="1" applyBorder="1" applyAlignment="1" applyProtection="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0" fontId="2" fillId="0" borderId="0" xfId="0" applyFont="1" applyBorder="1" applyAlignment="1" applyProtection="1">
      <alignment horizontal="right" vertical="center"/>
    </xf>
    <xf numFmtId="0" fontId="0" fillId="0" borderId="16" xfId="0" applyBorder="1" applyAlignment="1">
      <alignment horizontal="right" vertical="center"/>
    </xf>
    <xf numFmtId="179" fontId="2" fillId="0" borderId="0" xfId="0" applyNumberFormat="1" applyFont="1" applyBorder="1" applyAlignment="1" applyProtection="1">
      <alignment horizontal="right" vertical="center" shrinkToFit="1"/>
      <protection locked="0"/>
    </xf>
    <xf numFmtId="179" fontId="0" fillId="0" borderId="0" xfId="0" applyNumberFormat="1" applyAlignment="1" applyProtection="1">
      <alignment horizontal="right" vertical="center" shrinkToFit="1"/>
      <protection locked="0"/>
    </xf>
    <xf numFmtId="0" fontId="2" fillId="0" borderId="1" xfId="0" applyFont="1" applyBorder="1" applyAlignment="1" applyProtection="1">
      <alignment horizontal="right" vertical="center"/>
    </xf>
    <xf numFmtId="0" fontId="0" fillId="0" borderId="22" xfId="0" applyBorder="1" applyAlignment="1">
      <alignment horizontal="right" vertical="center"/>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2" fillId="0" borderId="23" xfId="0" applyFont="1" applyBorder="1" applyAlignment="1" applyProtection="1">
      <alignment horizontal="left" vertical="center" indent="1"/>
      <protection locked="0"/>
    </xf>
    <xf numFmtId="0" fontId="0" fillId="0" borderId="12"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2" fillId="0" borderId="1" xfId="0" applyFont="1" applyBorder="1" applyAlignment="1" applyProtection="1">
      <alignment vertical="center"/>
    </xf>
    <xf numFmtId="0" fontId="0" fillId="0" borderId="22" xfId="0" applyBorder="1" applyAlignment="1" applyProtection="1">
      <alignment vertical="center"/>
    </xf>
    <xf numFmtId="0" fontId="2" fillId="0" borderId="2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179" fontId="2" fillId="0" borderId="0" xfId="0" applyNumberFormat="1" applyFont="1" applyBorder="1" applyAlignment="1" applyProtection="1">
      <alignment vertical="center" shrinkToFit="1"/>
      <protection locked="0"/>
    </xf>
    <xf numFmtId="179" fontId="0" fillId="0" borderId="0" xfId="0" applyNumberFormat="1" applyBorder="1" applyAlignment="1" applyProtection="1">
      <alignment vertical="center" shrinkToFit="1"/>
      <protection locked="0"/>
    </xf>
    <xf numFmtId="0" fontId="2" fillId="0" borderId="2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2"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179" fontId="2" fillId="0" borderId="23" xfId="0" applyNumberFormat="1" applyFont="1" applyBorder="1" applyAlignment="1" applyProtection="1">
      <alignment horizontal="center" vertical="center"/>
    </xf>
    <xf numFmtId="179" fontId="2" fillId="0" borderId="12" xfId="0"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179"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5" xfId="0" applyFont="1" applyBorder="1" applyAlignment="1" applyProtection="1">
      <alignment horizontal="center" vertical="center" shrinkToFit="1"/>
    </xf>
    <xf numFmtId="0" fontId="0" fillId="0" borderId="5" xfId="0" applyBorder="1" applyAlignment="1" applyProtection="1">
      <alignment horizontal="center" vertical="center"/>
    </xf>
    <xf numFmtId="179" fontId="2" fillId="0" borderId="14" xfId="0" applyNumberFormat="1" applyFont="1" applyBorder="1" applyAlignment="1" applyProtection="1">
      <alignment horizontal="center" vertical="center"/>
    </xf>
    <xf numFmtId="0" fontId="2" fillId="0" borderId="14"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179" fontId="2" fillId="0" borderId="14" xfId="0" applyNumberFormat="1" applyFont="1" applyBorder="1" applyAlignment="1" applyProtection="1">
      <alignment horizontal="right" vertical="center"/>
      <protection locked="0"/>
    </xf>
    <xf numFmtId="179" fontId="0" fillId="0" borderId="14" xfId="0" applyNumberFormat="1" applyBorder="1" applyAlignment="1" applyProtection="1">
      <alignment horizontal="right" vertical="center"/>
      <protection locked="0"/>
    </xf>
    <xf numFmtId="0" fontId="2" fillId="0" borderId="14" xfId="0" applyFont="1" applyBorder="1" applyAlignment="1" applyProtection="1">
      <alignment horizontal="center" vertical="center" shrinkToFit="1"/>
    </xf>
    <xf numFmtId="0" fontId="2" fillId="0" borderId="12" xfId="0" applyFont="1" applyBorder="1" applyAlignment="1" applyProtection="1">
      <alignment vertical="center"/>
    </xf>
    <xf numFmtId="0" fontId="2" fillId="0" borderId="22" xfId="0" applyFont="1" applyBorder="1" applyAlignment="1" applyProtection="1">
      <alignment vertical="center"/>
    </xf>
    <xf numFmtId="0" fontId="2" fillId="0" borderId="16" xfId="0" applyFont="1" applyBorder="1" applyAlignment="1" applyProtection="1">
      <alignment vertical="center"/>
    </xf>
    <xf numFmtId="0" fontId="2" fillId="0" borderId="24" xfId="0" applyFont="1" applyBorder="1" applyAlignment="1" applyProtection="1">
      <alignment vertical="center"/>
    </xf>
    <xf numFmtId="179" fontId="2" fillId="0" borderId="14" xfId="0" applyNumberFormat="1" applyFont="1" applyBorder="1" applyAlignment="1" applyProtection="1">
      <alignment horizontal="right" vertical="center"/>
    </xf>
    <xf numFmtId="179" fontId="0" fillId="0" borderId="14" xfId="0" applyNumberFormat="1" applyBorder="1" applyAlignment="1" applyProtection="1">
      <alignment horizontal="right"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179" fontId="19" fillId="0" borderId="13" xfId="0" applyNumberFormat="1" applyFont="1" applyBorder="1" applyAlignment="1" applyProtection="1">
      <alignment vertical="center" shrinkToFit="1"/>
      <protection locked="0"/>
    </xf>
    <xf numFmtId="179" fontId="19" fillId="0" borderId="14" xfId="0" applyNumberFormat="1" applyFont="1" applyBorder="1" applyAlignment="1" applyProtection="1">
      <alignment vertical="center" shrinkToFit="1"/>
      <protection locked="0"/>
    </xf>
    <xf numFmtId="179" fontId="19" fillId="0" borderId="15" xfId="0" applyNumberFormat="1" applyFont="1" applyBorder="1" applyAlignment="1" applyProtection="1">
      <alignment vertical="center" shrinkToFit="1"/>
      <protection locked="0"/>
    </xf>
    <xf numFmtId="179" fontId="19" fillId="0" borderId="13" xfId="0" applyNumberFormat="1" applyFont="1" applyBorder="1" applyAlignment="1" applyProtection="1">
      <alignment vertical="center" wrapText="1" shrinkToFit="1"/>
      <protection locked="0"/>
    </xf>
    <xf numFmtId="179" fontId="19" fillId="0" borderId="14" xfId="0" applyNumberFormat="1" applyFont="1" applyBorder="1" applyAlignment="1" applyProtection="1">
      <alignment vertical="center" wrapText="1" shrinkToFit="1"/>
      <protection locked="0"/>
    </xf>
    <xf numFmtId="179" fontId="19" fillId="0" borderId="15" xfId="0" applyNumberFormat="1" applyFont="1" applyBorder="1" applyAlignment="1" applyProtection="1">
      <alignment vertical="center" wrapText="1" shrinkToFit="1"/>
      <protection locked="0"/>
    </xf>
    <xf numFmtId="179" fontId="19" fillId="0" borderId="13" xfId="0" applyNumberFormat="1" applyFont="1" applyBorder="1" applyAlignment="1" applyProtection="1">
      <alignment horizontal="left" vertical="center" wrapText="1"/>
      <protection locked="0"/>
    </xf>
    <xf numFmtId="179" fontId="19" fillId="0" borderId="14" xfId="0" applyNumberFormat="1" applyFont="1" applyBorder="1" applyAlignment="1" applyProtection="1">
      <alignment horizontal="left" vertical="center" wrapText="1"/>
      <protection locked="0"/>
    </xf>
    <xf numFmtId="179" fontId="19" fillId="0" borderId="15" xfId="0" applyNumberFormat="1" applyFont="1" applyBorder="1" applyAlignment="1" applyProtection="1">
      <alignment horizontal="left" vertical="center" wrapText="1"/>
      <protection locked="0"/>
    </xf>
    <xf numFmtId="179" fontId="2" fillId="0" borderId="13" xfId="0" applyNumberFormat="1" applyFont="1" applyBorder="1" applyAlignment="1" applyProtection="1">
      <alignment horizontal="left" vertical="center" shrinkToFit="1"/>
      <protection locked="0"/>
    </xf>
    <xf numFmtId="179" fontId="2" fillId="0" borderId="14" xfId="0" applyNumberFormat="1" applyFont="1" applyBorder="1" applyAlignment="1" applyProtection="1">
      <alignment horizontal="left" vertical="center" shrinkToFit="1"/>
      <protection locked="0"/>
    </xf>
    <xf numFmtId="179" fontId="2" fillId="0" borderId="15" xfId="0" applyNumberFormat="1" applyFont="1" applyBorder="1" applyAlignment="1" applyProtection="1">
      <alignment horizontal="left" vertical="center" shrinkToFit="1"/>
      <protection locked="0"/>
    </xf>
    <xf numFmtId="179" fontId="2" fillId="0" borderId="13" xfId="0" applyNumberFormat="1" applyFont="1" applyBorder="1" applyAlignment="1" applyProtection="1">
      <alignment horizontal="center" vertical="center" shrinkToFit="1"/>
      <protection locked="0"/>
    </xf>
    <xf numFmtId="179" fontId="2" fillId="0" borderId="14" xfId="0" applyNumberFormat="1" applyFont="1" applyBorder="1" applyAlignment="1" applyProtection="1">
      <alignment horizontal="center" vertical="center" shrinkToFit="1"/>
      <protection locked="0"/>
    </xf>
    <xf numFmtId="179" fontId="2" fillId="0" borderId="15" xfId="0" applyNumberFormat="1" applyFont="1" applyBorder="1" applyAlignment="1" applyProtection="1">
      <alignment horizontal="center" vertical="center" shrinkToFit="1"/>
      <protection locked="0"/>
    </xf>
    <xf numFmtId="0" fontId="4" fillId="0" borderId="0" xfId="0" applyFont="1" applyAlignment="1" applyProtection="1">
      <alignment vertical="center"/>
    </xf>
    <xf numFmtId="0" fontId="0" fillId="0" borderId="0" xfId="0" applyAlignment="1">
      <alignment vertical="center"/>
    </xf>
    <xf numFmtId="0" fontId="19" fillId="0" borderId="13"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5" xfId="0" applyFont="1" applyBorder="1" applyAlignment="1" applyProtection="1">
      <alignment vertical="center" shrinkToFit="1"/>
      <protection locked="0"/>
    </xf>
    <xf numFmtId="179" fontId="2" fillId="0" borderId="5" xfId="0" applyNumberFormat="1" applyFont="1" applyBorder="1" applyAlignment="1" applyProtection="1">
      <alignment vertical="center"/>
      <protection locked="0"/>
    </xf>
    <xf numFmtId="0" fontId="2" fillId="0" borderId="16"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2" fillId="0" borderId="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4" xfId="0" applyFont="1" applyBorder="1" applyAlignment="1" applyProtection="1">
      <alignment horizontal="center" vertical="center"/>
    </xf>
    <xf numFmtId="0" fontId="19" fillId="0" borderId="26" xfId="0" applyFont="1" applyBorder="1" applyAlignment="1" applyProtection="1">
      <alignment horizontal="center" vertical="center"/>
    </xf>
    <xf numFmtId="179" fontId="2" fillId="0" borderId="26" xfId="0" applyNumberFormat="1" applyFont="1" applyBorder="1" applyAlignment="1" applyProtection="1">
      <alignment vertical="center"/>
    </xf>
    <xf numFmtId="179" fontId="2" fillId="0" borderId="27" xfId="0" applyNumberFormat="1" applyFont="1" applyBorder="1" applyAlignment="1" applyProtection="1">
      <alignment horizontal="center" vertical="center" shrinkToFit="1"/>
      <protection locked="0"/>
    </xf>
    <xf numFmtId="179" fontId="2" fillId="0" borderId="28" xfId="0" applyNumberFormat="1" applyFont="1" applyBorder="1" applyAlignment="1" applyProtection="1">
      <alignment horizontal="center" vertical="center" shrinkToFit="1"/>
      <protection locked="0"/>
    </xf>
    <xf numFmtId="179" fontId="2" fillId="0" borderId="29" xfId="0" applyNumberFormat="1" applyFont="1" applyBorder="1" applyAlignment="1" applyProtection="1">
      <alignment horizontal="center" vertical="center" shrinkToFit="1"/>
      <protection locked="0"/>
    </xf>
    <xf numFmtId="179" fontId="2" fillId="0" borderId="47" xfId="0" applyNumberFormat="1" applyFont="1" applyBorder="1" applyAlignment="1" applyProtection="1">
      <alignment horizontal="center" vertical="center"/>
    </xf>
    <xf numFmtId="179" fontId="2" fillId="0" borderId="48" xfId="0" applyNumberFormat="1" applyFont="1" applyBorder="1" applyAlignment="1" applyProtection="1">
      <alignment horizontal="center" vertical="center"/>
    </xf>
    <xf numFmtId="179" fontId="2" fillId="0" borderId="49" xfId="0" applyNumberFormat="1" applyFont="1" applyBorder="1" applyAlignment="1" applyProtection="1">
      <alignment horizontal="center" vertical="center"/>
    </xf>
    <xf numFmtId="0" fontId="19" fillId="0" borderId="23"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24" xfId="0" applyFont="1" applyBorder="1" applyAlignment="1" applyProtection="1">
      <alignment vertical="center" shrinkToFit="1"/>
      <protection locked="0"/>
    </xf>
    <xf numFmtId="179" fontId="2" fillId="0" borderId="26" xfId="0" applyNumberFormat="1" applyFont="1" applyBorder="1" applyAlignment="1" applyProtection="1">
      <alignment vertical="center"/>
      <protection locked="0"/>
    </xf>
    <xf numFmtId="0" fontId="19" fillId="0" borderId="13"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13" xfId="0" applyFont="1" applyBorder="1" applyAlignment="1" applyProtection="1">
      <alignment vertical="center" wrapText="1" shrinkToFit="1"/>
      <protection locked="0"/>
    </xf>
    <xf numFmtId="0" fontId="2" fillId="0" borderId="15" xfId="0" applyFont="1" applyBorder="1" applyAlignment="1" applyProtection="1">
      <alignment vertical="center"/>
    </xf>
    <xf numFmtId="0" fontId="2" fillId="0" borderId="10" xfId="0" applyFont="1" applyBorder="1" applyAlignment="1" applyProtection="1">
      <alignment horizontal="center" vertical="center"/>
    </xf>
    <xf numFmtId="0" fontId="5" fillId="0" borderId="26" xfId="0" applyFont="1" applyBorder="1" applyAlignment="1" applyProtection="1">
      <alignment horizontal="center" vertical="center"/>
    </xf>
    <xf numFmtId="0" fontId="2" fillId="0" borderId="10" xfId="0" applyFont="1" applyBorder="1" applyAlignment="1" applyProtection="1">
      <alignment horizontal="center" vertical="center" shrinkToFit="1"/>
    </xf>
    <xf numFmtId="0" fontId="5" fillId="0" borderId="26" xfId="0" applyFont="1" applyBorder="1" applyAlignment="1" applyProtection="1">
      <alignment vertical="center"/>
    </xf>
    <xf numFmtId="0" fontId="2" fillId="0" borderId="28" xfId="0" applyFont="1" applyBorder="1" applyAlignment="1" applyProtection="1">
      <alignment vertical="center"/>
      <protection locked="0"/>
    </xf>
    <xf numFmtId="0" fontId="2" fillId="0" borderId="29" xfId="0" applyFont="1" applyBorder="1" applyAlignment="1" applyProtection="1">
      <alignment vertical="center"/>
      <protection locked="0"/>
    </xf>
    <xf numFmtId="179" fontId="2" fillId="0" borderId="25" xfId="0" applyNumberFormat="1" applyFont="1" applyBorder="1" applyAlignment="1" applyProtection="1">
      <alignment vertical="center"/>
      <protection locked="0"/>
    </xf>
    <xf numFmtId="0" fontId="2" fillId="0" borderId="26" xfId="0" applyFont="1" applyBorder="1" applyAlignment="1" applyProtection="1">
      <alignment horizontal="center" vertical="center"/>
    </xf>
    <xf numFmtId="179" fontId="2" fillId="0" borderId="13" xfId="0" applyNumberFormat="1" applyFont="1" applyBorder="1" applyAlignment="1" applyProtection="1">
      <alignment horizontal="center" vertical="center"/>
      <protection locked="0"/>
    </xf>
    <xf numFmtId="179" fontId="2" fillId="0" borderId="14" xfId="0" applyNumberFormat="1" applyFont="1" applyBorder="1" applyAlignment="1" applyProtection="1">
      <alignment horizontal="center" vertical="center"/>
      <protection locked="0"/>
    </xf>
    <xf numFmtId="179" fontId="2" fillId="0" borderId="15" xfId="0" applyNumberFormat="1" applyFont="1" applyBorder="1" applyAlignment="1" applyProtection="1">
      <alignment horizontal="center" vertical="center"/>
      <protection locked="0"/>
    </xf>
    <xf numFmtId="179" fontId="2" fillId="0" borderId="27" xfId="0" applyNumberFormat="1" applyFont="1" applyBorder="1" applyAlignment="1" applyProtection="1">
      <alignment horizontal="center" vertical="center"/>
      <protection locked="0"/>
    </xf>
    <xf numFmtId="179" fontId="2" fillId="0" borderId="28" xfId="0" applyNumberFormat="1" applyFont="1" applyBorder="1" applyAlignment="1" applyProtection="1">
      <alignment horizontal="center" vertical="center"/>
      <protection locked="0"/>
    </xf>
    <xf numFmtId="179" fontId="2" fillId="0" borderId="29" xfId="0" applyNumberFormat="1" applyFont="1" applyBorder="1" applyAlignment="1" applyProtection="1">
      <alignment horizontal="center" vertical="center"/>
      <protection locked="0"/>
    </xf>
    <xf numFmtId="0" fontId="2" fillId="0" borderId="21" xfId="0"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22" xfId="0" applyBorder="1" applyAlignment="1" applyProtection="1">
      <alignment horizontal="center" vertical="center" shrinkToFit="1"/>
    </xf>
    <xf numFmtId="0" fontId="5" fillId="0" borderId="14" xfId="0" applyFont="1" applyBorder="1" applyAlignment="1" applyProtection="1">
      <alignment vertical="center"/>
    </xf>
    <xf numFmtId="0" fontId="5" fillId="0" borderId="15" xfId="0" applyFont="1" applyBorder="1" applyAlignment="1" applyProtection="1">
      <alignment vertical="center"/>
    </xf>
    <xf numFmtId="179" fontId="2" fillId="0" borderId="5" xfId="0" applyNumberFormat="1" applyFont="1" applyBorder="1" applyAlignment="1" applyProtection="1">
      <alignment vertical="center"/>
    </xf>
    <xf numFmtId="179" fontId="5" fillId="0" borderId="5" xfId="0" applyNumberFormat="1" applyFont="1" applyBorder="1" applyAlignment="1" applyProtection="1">
      <alignment vertical="center"/>
    </xf>
    <xf numFmtId="179" fontId="5" fillId="0" borderId="13" xfId="0" applyNumberFormat="1" applyFont="1" applyBorder="1" applyAlignment="1" applyProtection="1">
      <alignment horizontal="center" vertical="center"/>
    </xf>
    <xf numFmtId="179" fontId="5" fillId="0" borderId="14" xfId="0" applyNumberFormat="1" applyFont="1" applyBorder="1" applyAlignment="1" applyProtection="1">
      <alignment horizontal="center" vertical="center"/>
    </xf>
    <xf numFmtId="179" fontId="5" fillId="0" borderId="15" xfId="0" applyNumberFormat="1" applyFont="1" applyBorder="1" applyAlignment="1" applyProtection="1">
      <alignment horizontal="center"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179" fontId="5" fillId="0" borderId="5" xfId="0" applyNumberFormat="1" applyFont="1" applyBorder="1" applyAlignment="1" applyProtection="1">
      <alignment vertical="center"/>
      <protection locked="0"/>
    </xf>
    <xf numFmtId="179" fontId="5" fillId="0" borderId="23" xfId="0" applyNumberFormat="1" applyFont="1" applyBorder="1" applyAlignment="1" applyProtection="1">
      <alignment horizontal="center" vertical="center"/>
      <protection locked="0"/>
    </xf>
    <xf numFmtId="179" fontId="5" fillId="0" borderId="12" xfId="0" applyNumberFormat="1" applyFont="1" applyBorder="1" applyAlignment="1" applyProtection="1">
      <alignment horizontal="center" vertical="center"/>
      <protection locked="0"/>
    </xf>
    <xf numFmtId="179" fontId="5" fillId="0" borderId="24" xfId="0" applyNumberFormat="1"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179" fontId="5" fillId="0" borderId="14" xfId="0" applyNumberFormat="1" applyFont="1" applyBorder="1" applyAlignment="1" applyProtection="1">
      <alignment horizontal="center" vertical="center"/>
      <protection locked="0"/>
    </xf>
    <xf numFmtId="179" fontId="5" fillId="0" borderId="15" xfId="0" applyNumberFormat="1" applyFont="1" applyBorder="1" applyAlignment="1" applyProtection="1">
      <alignment horizontal="center" vertical="center"/>
      <protection locked="0"/>
    </xf>
    <xf numFmtId="0" fontId="2" fillId="0" borderId="14"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15" xfId="0" applyFont="1" applyBorder="1" applyAlignment="1" applyProtection="1">
      <alignment vertical="center" shrinkToFit="1"/>
    </xf>
    <xf numFmtId="0" fontId="2" fillId="0" borderId="1" xfId="0" applyFont="1" applyBorder="1" applyAlignment="1" applyProtection="1">
      <alignment vertical="center" shrinkToFit="1"/>
    </xf>
    <xf numFmtId="0" fontId="5" fillId="0" borderId="1" xfId="0" applyFont="1" applyBorder="1" applyAlignment="1" applyProtection="1">
      <alignment vertical="center" shrinkToFit="1"/>
    </xf>
    <xf numFmtId="0" fontId="5" fillId="0" borderId="22" xfId="0" applyFont="1" applyBorder="1" applyAlignment="1" applyProtection="1">
      <alignment vertical="center" shrinkToFit="1"/>
    </xf>
    <xf numFmtId="179" fontId="2" fillId="0" borderId="10" xfId="0" applyNumberFormat="1" applyFont="1" applyBorder="1" applyAlignment="1" applyProtection="1">
      <alignment vertical="center"/>
    </xf>
    <xf numFmtId="179" fontId="5" fillId="0" borderId="10" xfId="0" applyNumberFormat="1" applyFont="1" applyBorder="1" applyAlignment="1" applyProtection="1">
      <alignment vertical="center"/>
    </xf>
    <xf numFmtId="179" fontId="5" fillId="0" borderId="21" xfId="0" applyNumberFormat="1" applyFont="1" applyBorder="1" applyAlignment="1" applyProtection="1">
      <alignment horizontal="center" vertical="center"/>
    </xf>
    <xf numFmtId="179" fontId="5" fillId="0" borderId="1" xfId="0" applyNumberFormat="1" applyFont="1" applyBorder="1" applyAlignment="1" applyProtection="1">
      <alignment horizontal="center" vertical="center"/>
    </xf>
    <xf numFmtId="179" fontId="5" fillId="0" borderId="22" xfId="0" applyNumberFormat="1" applyFont="1" applyBorder="1" applyAlignment="1" applyProtection="1">
      <alignment horizontal="center" vertical="center"/>
    </xf>
    <xf numFmtId="0" fontId="19" fillId="0" borderId="27" xfId="0" applyFont="1" applyBorder="1" applyAlignment="1" applyProtection="1">
      <alignment vertical="center" shrinkToFit="1"/>
      <protection locked="0"/>
    </xf>
    <xf numFmtId="0" fontId="19" fillId="0" borderId="28" xfId="0" applyFont="1" applyBorder="1" applyAlignment="1" applyProtection="1">
      <alignment vertical="center" shrinkToFit="1"/>
      <protection locked="0"/>
    </xf>
    <xf numFmtId="0" fontId="19" fillId="0" borderId="29" xfId="0" applyFont="1" applyBorder="1" applyAlignment="1" applyProtection="1">
      <alignment vertical="center" shrinkToFit="1"/>
      <protection locked="0"/>
    </xf>
    <xf numFmtId="0" fontId="2" fillId="0" borderId="51" xfId="0" applyFont="1" applyBorder="1" applyAlignment="1" applyProtection="1">
      <alignment horizontal="left" vertical="center" shrinkToFit="1"/>
    </xf>
    <xf numFmtId="0" fontId="2" fillId="0" borderId="50" xfId="0" applyFont="1" applyBorder="1" applyAlignment="1" applyProtection="1">
      <alignment horizontal="left" vertical="center" shrinkToFit="1"/>
    </xf>
    <xf numFmtId="179" fontId="2" fillId="0" borderId="52" xfId="0" applyNumberFormat="1" applyFont="1" applyBorder="1" applyAlignment="1" applyProtection="1">
      <alignment horizontal="right" vertical="center"/>
    </xf>
    <xf numFmtId="179" fontId="2" fillId="0" borderId="51" xfId="0" applyNumberFormat="1" applyFont="1" applyBorder="1" applyAlignment="1" applyProtection="1">
      <alignment horizontal="right" vertical="center"/>
    </xf>
    <xf numFmtId="179" fontId="2" fillId="0" borderId="50" xfId="0" applyNumberFormat="1" applyFont="1" applyBorder="1" applyAlignment="1" applyProtection="1">
      <alignment horizontal="right" vertical="center"/>
    </xf>
    <xf numFmtId="179" fontId="5" fillId="0" borderId="52" xfId="0" applyNumberFormat="1" applyFont="1" applyBorder="1" applyAlignment="1" applyProtection="1">
      <alignment horizontal="center" vertical="center"/>
    </xf>
    <xf numFmtId="179" fontId="5" fillId="0" borderId="51" xfId="0" applyNumberFormat="1" applyFont="1" applyBorder="1" applyAlignment="1" applyProtection="1">
      <alignment horizontal="center" vertical="center"/>
    </xf>
    <xf numFmtId="179" fontId="5" fillId="0" borderId="50" xfId="0" applyNumberFormat="1" applyFont="1" applyBorder="1" applyAlignment="1" applyProtection="1">
      <alignment horizontal="center" vertical="center"/>
    </xf>
    <xf numFmtId="0" fontId="19" fillId="0" borderId="14"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5" fillId="0" borderId="12" xfId="0" applyFont="1" applyBorder="1" applyAlignment="1" applyProtection="1">
      <alignment vertical="center"/>
    </xf>
    <xf numFmtId="0" fontId="5" fillId="0" borderId="24" xfId="0" applyFont="1" applyBorder="1" applyAlignment="1" applyProtection="1">
      <alignment vertical="center"/>
    </xf>
    <xf numFmtId="179" fontId="5" fillId="0" borderId="26" xfId="0" applyNumberFormat="1" applyFont="1" applyBorder="1" applyAlignment="1" applyProtection="1">
      <alignment vertical="center"/>
      <protection locked="0"/>
    </xf>
    <xf numFmtId="176" fontId="7" fillId="0" borderId="12" xfId="0" applyNumberFormat="1" applyFont="1" applyBorder="1" applyAlignment="1" applyProtection="1">
      <alignment horizontal="right" vertical="center"/>
    </xf>
    <xf numFmtId="0" fontId="8" fillId="0" borderId="12" xfId="0" applyFont="1" applyBorder="1" applyAlignment="1" applyProtection="1">
      <alignment horizontal="right" vertical="center"/>
    </xf>
    <xf numFmtId="176" fontId="7" fillId="3" borderId="17" xfId="0" applyNumberFormat="1" applyFont="1" applyFill="1" applyBorder="1" applyAlignment="1" applyProtection="1">
      <alignment horizontal="right" vertical="center"/>
    </xf>
    <xf numFmtId="176" fontId="7" fillId="3" borderId="18" xfId="0" applyNumberFormat="1" applyFont="1" applyFill="1" applyBorder="1" applyAlignment="1" applyProtection="1">
      <alignment horizontal="right" vertical="center"/>
    </xf>
    <xf numFmtId="0" fontId="8" fillId="0" borderId="19" xfId="0" applyFont="1" applyBorder="1" applyAlignment="1" applyProtection="1">
      <alignment vertical="center"/>
    </xf>
    <xf numFmtId="0" fontId="7" fillId="0" borderId="0" xfId="0" applyFont="1" applyAlignment="1" applyProtection="1">
      <alignment vertical="center" shrinkToFit="1"/>
    </xf>
    <xf numFmtId="0" fontId="8" fillId="0" borderId="0" xfId="0" applyFont="1" applyAlignment="1" applyProtection="1">
      <alignment vertical="center" shrinkToFit="1"/>
    </xf>
    <xf numFmtId="180" fontId="7" fillId="0" borderId="0" xfId="0" applyNumberFormat="1" applyFont="1" applyFill="1" applyAlignment="1" applyProtection="1">
      <alignment vertical="center"/>
      <protection locked="0"/>
    </xf>
    <xf numFmtId="180" fontId="7" fillId="0" borderId="13" xfId="0" applyNumberFormat="1" applyFont="1" applyBorder="1" applyAlignment="1" applyProtection="1">
      <alignment horizontal="right" vertical="center"/>
    </xf>
    <xf numFmtId="180" fontId="8" fillId="0" borderId="14" xfId="0" applyNumberFormat="1" applyFont="1" applyBorder="1" applyAlignment="1" applyProtection="1">
      <alignment vertical="center"/>
    </xf>
    <xf numFmtId="176" fontId="11" fillId="0" borderId="13" xfId="0" applyNumberFormat="1"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5" xfId="0" applyFont="1" applyBorder="1" applyAlignment="1" applyProtection="1">
      <alignment horizontal="right" vertical="center"/>
    </xf>
    <xf numFmtId="0" fontId="7" fillId="0" borderId="0" xfId="0" applyFont="1" applyAlignment="1" applyProtection="1">
      <alignment horizontal="left" vertical="center"/>
    </xf>
    <xf numFmtId="0" fontId="8" fillId="0" borderId="0" xfId="0" applyFont="1" applyAlignment="1" applyProtection="1">
      <alignment vertical="center"/>
    </xf>
    <xf numFmtId="0" fontId="7"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176" fontId="7" fillId="0" borderId="0" xfId="0" applyNumberFormat="1" applyFont="1" applyAlignment="1" applyProtection="1">
      <alignment horizontal="center" vertical="center"/>
    </xf>
    <xf numFmtId="176" fontId="8" fillId="0" borderId="0" xfId="0" applyNumberFormat="1" applyFont="1" applyAlignment="1" applyProtection="1">
      <alignment vertical="center"/>
    </xf>
    <xf numFmtId="180" fontId="7" fillId="0" borderId="0" xfId="0" applyNumberFormat="1" applyFont="1" applyAlignment="1" applyProtection="1">
      <alignment vertical="center"/>
    </xf>
    <xf numFmtId="180" fontId="8" fillId="0" borderId="0" xfId="0" applyNumberFormat="1" applyFont="1" applyAlignment="1" applyProtection="1">
      <alignment vertical="center"/>
    </xf>
    <xf numFmtId="180" fontId="7" fillId="0" borderId="0" xfId="0" applyNumberFormat="1" applyFont="1" applyAlignment="1" applyProtection="1">
      <alignment vertical="center"/>
      <protection locked="0"/>
    </xf>
    <xf numFmtId="180" fontId="8" fillId="0" borderId="0" xfId="0" applyNumberFormat="1" applyFont="1" applyAlignment="1" applyProtection="1">
      <alignment vertical="center"/>
      <protection locked="0"/>
    </xf>
    <xf numFmtId="180" fontId="7" fillId="0" borderId="13" xfId="0" applyNumberFormat="1" applyFont="1" applyFill="1" applyBorder="1" applyAlignment="1" applyProtection="1">
      <alignment horizontal="right" vertical="center"/>
    </xf>
    <xf numFmtId="180" fontId="7" fillId="0" borderId="14" xfId="0" applyNumberFormat="1" applyFont="1" applyFill="1" applyBorder="1" applyAlignment="1" applyProtection="1">
      <alignment vertical="center"/>
    </xf>
    <xf numFmtId="176" fontId="11" fillId="0" borderId="14" xfId="0" applyNumberFormat="1" applyFont="1" applyBorder="1" applyAlignment="1" applyProtection="1">
      <alignment horizontal="right" vertical="center"/>
    </xf>
    <xf numFmtId="176" fontId="11" fillId="0" borderId="15" xfId="0" applyNumberFormat="1" applyFont="1" applyBorder="1" applyAlignment="1" applyProtection="1">
      <alignment horizontal="right" vertical="center"/>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7" fillId="0" borderId="0" xfId="0" applyFont="1" applyFill="1" applyAlignment="1" applyProtection="1">
      <alignment vertical="center" shrinkToFit="1"/>
    </xf>
    <xf numFmtId="0" fontId="8" fillId="0" borderId="0" xfId="0" applyFont="1" applyFill="1" applyAlignment="1" applyProtection="1">
      <alignment vertical="center" shrinkToFit="1"/>
    </xf>
    <xf numFmtId="0" fontId="7" fillId="0" borderId="0" xfId="0" applyFont="1" applyFill="1" applyAlignment="1" applyProtection="1">
      <alignment horizontal="left" vertical="center"/>
    </xf>
    <xf numFmtId="0" fontId="8" fillId="0" borderId="0" xfId="0" applyFont="1" applyFill="1" applyAlignment="1" applyProtection="1">
      <alignment vertical="center"/>
    </xf>
    <xf numFmtId="176" fontId="7" fillId="0" borderId="0" xfId="0" applyNumberFormat="1" applyFont="1" applyFill="1" applyAlignment="1" applyProtection="1">
      <alignment horizontal="left" vertical="center" shrinkToFit="1"/>
    </xf>
    <xf numFmtId="180" fontId="7" fillId="0" borderId="0" xfId="0" applyNumberFormat="1" applyFont="1" applyFill="1" applyAlignment="1" applyProtection="1">
      <alignment horizontal="right" vertical="center"/>
      <protection locked="0"/>
    </xf>
    <xf numFmtId="184" fontId="7" fillId="0" borderId="0" xfId="0" applyNumberFormat="1" applyFont="1" applyFill="1" applyAlignment="1" applyProtection="1">
      <alignment horizontal="right" vertical="center"/>
      <protection locked="0"/>
    </xf>
    <xf numFmtId="184" fontId="8" fillId="0" borderId="0" xfId="0" applyNumberFormat="1" applyFont="1" applyFill="1" applyAlignment="1" applyProtection="1">
      <alignment horizontal="right" vertical="center"/>
      <protection locked="0"/>
    </xf>
    <xf numFmtId="183" fontId="7" fillId="0" borderId="0" xfId="0" applyNumberFormat="1" applyFont="1" applyAlignment="1" applyProtection="1">
      <alignment vertical="center"/>
    </xf>
    <xf numFmtId="176" fontId="7" fillId="0" borderId="0" xfId="0" applyNumberFormat="1" applyFont="1" applyAlignment="1" applyProtection="1">
      <alignment vertical="center"/>
    </xf>
    <xf numFmtId="184" fontId="7" fillId="0" borderId="0" xfId="0" applyNumberFormat="1" applyFont="1" applyFill="1" applyAlignment="1" applyProtection="1">
      <alignment horizontal="right" vertical="center"/>
    </xf>
    <xf numFmtId="184" fontId="8" fillId="0" borderId="0" xfId="0" applyNumberFormat="1" applyFont="1" applyFill="1" applyAlignment="1" applyProtection="1">
      <alignment horizontal="right" vertical="center"/>
    </xf>
    <xf numFmtId="0" fontId="7" fillId="0" borderId="0" xfId="0" applyFont="1" applyFill="1" applyAlignment="1" applyProtection="1">
      <alignment vertical="center"/>
    </xf>
    <xf numFmtId="180" fontId="8" fillId="0" borderId="14" xfId="0" applyNumberFormat="1" applyFont="1" applyFill="1" applyBorder="1" applyAlignment="1" applyProtection="1">
      <alignment vertical="center"/>
    </xf>
    <xf numFmtId="0" fontId="7" fillId="0" borderId="12" xfId="0" applyFont="1" applyBorder="1" applyAlignment="1" applyProtection="1">
      <alignment horizontal="right" vertical="center"/>
    </xf>
    <xf numFmtId="177" fontId="7" fillId="0" borderId="0" xfId="0" applyNumberFormat="1" applyFont="1" applyAlignment="1" applyProtection="1">
      <alignment horizontal="left" vertical="center"/>
    </xf>
    <xf numFmtId="0" fontId="8" fillId="0" borderId="0" xfId="0" applyFont="1" applyAlignment="1" applyProtection="1">
      <alignment horizontal="left" vertical="center"/>
    </xf>
    <xf numFmtId="182" fontId="7" fillId="0" borderId="0" xfId="0" applyNumberFormat="1" applyFont="1" applyAlignment="1" applyProtection="1">
      <alignment horizontal="left" vertical="center"/>
    </xf>
    <xf numFmtId="38" fontId="7" fillId="0" borderId="1" xfId="1" applyFont="1" applyBorder="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center" vertical="center"/>
    </xf>
    <xf numFmtId="0" fontId="7" fillId="4" borderId="35" xfId="0" applyFont="1" applyFill="1" applyBorder="1" applyAlignment="1" applyProtection="1">
      <alignment horizontal="center" vertical="center"/>
    </xf>
    <xf numFmtId="0" fontId="7" fillId="4" borderId="36" xfId="0" applyFont="1" applyFill="1" applyBorder="1" applyAlignment="1" applyProtection="1">
      <alignment vertical="center"/>
    </xf>
    <xf numFmtId="0" fontId="7" fillId="4" borderId="37" xfId="0" applyFont="1" applyFill="1" applyBorder="1" applyAlignment="1" applyProtection="1">
      <alignment vertical="center"/>
    </xf>
    <xf numFmtId="176" fontId="7" fillId="4" borderId="38" xfId="0" applyNumberFormat="1" applyFont="1" applyFill="1" applyBorder="1" applyAlignment="1" applyProtection="1">
      <alignment horizontal="right" vertical="center"/>
    </xf>
    <xf numFmtId="0" fontId="7" fillId="4" borderId="36" xfId="0" applyFont="1" applyFill="1" applyBorder="1" applyAlignment="1" applyProtection="1">
      <alignment horizontal="right" vertical="center"/>
    </xf>
    <xf numFmtId="0" fontId="7" fillId="4" borderId="39" xfId="0" applyFont="1" applyFill="1" applyBorder="1" applyAlignment="1" applyProtection="1">
      <alignment horizontal="right" vertical="center"/>
    </xf>
    <xf numFmtId="0" fontId="7" fillId="0" borderId="35" xfId="0" applyFont="1" applyBorder="1" applyAlignment="1" applyProtection="1">
      <alignment horizontal="left" vertical="center" shrinkToFit="1"/>
    </xf>
    <xf numFmtId="0" fontId="7" fillId="0" borderId="36" xfId="0" applyFont="1" applyBorder="1" applyAlignment="1" applyProtection="1">
      <alignment vertical="center"/>
    </xf>
    <xf numFmtId="0" fontId="7" fillId="0" borderId="37" xfId="0" applyFont="1" applyBorder="1" applyAlignment="1" applyProtection="1">
      <alignment vertical="center"/>
    </xf>
    <xf numFmtId="176" fontId="7" fillId="0" borderId="38" xfId="0" applyNumberFormat="1" applyFont="1" applyFill="1" applyBorder="1" applyAlignment="1" applyProtection="1">
      <alignment horizontal="right" vertical="center"/>
    </xf>
    <xf numFmtId="0" fontId="7" fillId="0" borderId="36" xfId="0" applyFont="1" applyFill="1" applyBorder="1" applyAlignment="1" applyProtection="1">
      <alignment horizontal="right" vertical="center"/>
    </xf>
    <xf numFmtId="0" fontId="7" fillId="0" borderId="39" xfId="0" applyFont="1" applyFill="1" applyBorder="1" applyAlignment="1" applyProtection="1">
      <alignment horizontal="right" vertical="center"/>
    </xf>
    <xf numFmtId="0" fontId="7" fillId="0" borderId="40" xfId="0" applyFont="1" applyBorder="1" applyAlignment="1" applyProtection="1">
      <alignment horizontal="left" vertical="center" shrinkToFit="1"/>
    </xf>
    <xf numFmtId="0" fontId="7" fillId="0" borderId="41" xfId="0" applyFont="1" applyBorder="1" applyAlignment="1" applyProtection="1">
      <alignment vertical="center"/>
    </xf>
    <xf numFmtId="176" fontId="7" fillId="0" borderId="42" xfId="0" applyNumberFormat="1" applyFont="1" applyBorder="1" applyAlignment="1" applyProtection="1">
      <alignment horizontal="right" vertical="center"/>
    </xf>
    <xf numFmtId="176" fontId="7" fillId="0" borderId="4" xfId="0" applyNumberFormat="1" applyFont="1" applyBorder="1" applyAlignment="1" applyProtection="1">
      <alignment horizontal="right" vertical="center"/>
    </xf>
    <xf numFmtId="0" fontId="7" fillId="0" borderId="2" xfId="0" applyFont="1" applyBorder="1" applyAlignment="1" applyProtection="1">
      <alignment horizontal="left" vertical="center" shrinkToFit="1"/>
    </xf>
    <xf numFmtId="0" fontId="7" fillId="0" borderId="3" xfId="0" applyFont="1" applyBorder="1" applyAlignment="1" applyProtection="1">
      <alignment vertical="center"/>
    </xf>
    <xf numFmtId="0" fontId="7" fillId="4" borderId="32" xfId="0" applyFont="1" applyFill="1" applyBorder="1" applyAlignment="1" applyProtection="1">
      <alignment horizontal="center" vertical="center"/>
    </xf>
    <xf numFmtId="0" fontId="7" fillId="4" borderId="14" xfId="0" applyFont="1" applyFill="1" applyBorder="1" applyAlignment="1" applyProtection="1">
      <alignment vertical="center"/>
    </xf>
    <xf numFmtId="0" fontId="7" fillId="4" borderId="15" xfId="0" applyFont="1" applyFill="1" applyBorder="1" applyAlignment="1" applyProtection="1">
      <alignment vertical="center"/>
    </xf>
    <xf numFmtId="176" fontId="7" fillId="4" borderId="5" xfId="0" applyNumberFormat="1" applyFont="1" applyFill="1" applyBorder="1" applyAlignment="1" applyProtection="1">
      <alignment horizontal="right" vertical="center"/>
    </xf>
    <xf numFmtId="176" fontId="7" fillId="4" borderId="6" xfId="0" applyNumberFormat="1" applyFont="1" applyFill="1" applyBorder="1" applyAlignment="1" applyProtection="1">
      <alignment horizontal="right" vertical="center"/>
    </xf>
    <xf numFmtId="0" fontId="7" fillId="0" borderId="32" xfId="0" applyFont="1" applyBorder="1" applyAlignment="1" applyProtection="1">
      <alignment horizontal="left" vertical="center" shrinkToFit="1"/>
    </xf>
    <xf numFmtId="0" fontId="7" fillId="0" borderId="14" xfId="0" applyFont="1" applyBorder="1" applyAlignment="1" applyProtection="1">
      <alignment vertical="center"/>
    </xf>
    <xf numFmtId="0" fontId="7" fillId="0" borderId="15" xfId="0" applyFont="1" applyBorder="1" applyAlignment="1" applyProtection="1">
      <alignment vertical="center"/>
    </xf>
    <xf numFmtId="176" fontId="7" fillId="0" borderId="5" xfId="0" applyNumberFormat="1" applyFont="1" applyFill="1" applyBorder="1" applyAlignment="1" applyProtection="1">
      <alignment horizontal="right" vertical="center"/>
    </xf>
    <xf numFmtId="176" fontId="7" fillId="0" borderId="6" xfId="0" applyNumberFormat="1" applyFont="1" applyFill="1" applyBorder="1" applyAlignment="1" applyProtection="1">
      <alignment horizontal="right" vertical="center"/>
    </xf>
    <xf numFmtId="0" fontId="7" fillId="4" borderId="34" xfId="0" applyFont="1" applyFill="1" applyBorder="1" applyAlignment="1" applyProtection="1">
      <alignment horizontal="center" vertical="center"/>
    </xf>
    <xf numFmtId="0" fontId="7" fillId="4" borderId="1" xfId="0" applyFont="1" applyFill="1" applyBorder="1" applyAlignment="1" applyProtection="1">
      <alignment vertical="center"/>
    </xf>
    <xf numFmtId="0" fontId="7" fillId="4" borderId="22" xfId="0" applyFont="1" applyFill="1" applyBorder="1" applyAlignment="1" applyProtection="1">
      <alignment vertical="center"/>
    </xf>
    <xf numFmtId="176" fontId="7" fillId="4" borderId="10" xfId="0" applyNumberFormat="1" applyFont="1" applyFill="1" applyBorder="1" applyAlignment="1" applyProtection="1">
      <alignment horizontal="right" vertical="center"/>
    </xf>
    <xf numFmtId="176" fontId="7" fillId="4" borderId="11" xfId="0" applyNumberFormat="1" applyFont="1" applyFill="1" applyBorder="1" applyAlignment="1" applyProtection="1">
      <alignment horizontal="right" vertical="center"/>
    </xf>
    <xf numFmtId="0" fontId="7" fillId="0" borderId="34" xfId="0" applyFont="1" applyBorder="1" applyAlignment="1" applyProtection="1">
      <alignment horizontal="left" vertical="center" shrinkToFit="1"/>
    </xf>
    <xf numFmtId="0" fontId="7" fillId="0" borderId="1" xfId="0" applyFont="1" applyBorder="1" applyAlignment="1" applyProtection="1">
      <alignment vertical="center"/>
    </xf>
    <xf numFmtId="0" fontId="7" fillId="0" borderId="22" xfId="0" applyFont="1" applyBorder="1" applyAlignment="1" applyProtection="1">
      <alignment vertical="center"/>
    </xf>
    <xf numFmtId="176" fontId="7" fillId="0" borderId="10" xfId="0" applyNumberFormat="1" applyFont="1" applyFill="1" applyBorder="1" applyAlignment="1" applyProtection="1">
      <alignment horizontal="right" vertical="center"/>
    </xf>
    <xf numFmtId="176" fontId="7" fillId="0" borderId="11" xfId="0" applyNumberFormat="1" applyFont="1" applyFill="1" applyBorder="1" applyAlignment="1" applyProtection="1">
      <alignment horizontal="right" vertical="center"/>
    </xf>
    <xf numFmtId="176" fontId="7" fillId="4" borderId="13" xfId="0" applyNumberFormat="1" applyFont="1" applyFill="1" applyBorder="1" applyAlignment="1" applyProtection="1">
      <alignment horizontal="right" vertical="center"/>
    </xf>
    <xf numFmtId="0" fontId="8" fillId="0" borderId="33" xfId="0" applyFont="1" applyBorder="1" applyAlignment="1" applyProtection="1">
      <alignment horizontal="right" vertical="center"/>
    </xf>
    <xf numFmtId="0" fontId="8" fillId="0" borderId="14" xfId="0" applyFont="1" applyBorder="1" applyAlignment="1" applyProtection="1">
      <alignment vertical="center"/>
    </xf>
    <xf numFmtId="0" fontId="8" fillId="0" borderId="15" xfId="0" applyFont="1" applyBorder="1" applyAlignment="1" applyProtection="1">
      <alignment vertical="center"/>
    </xf>
    <xf numFmtId="176" fontId="7" fillId="0" borderId="0" xfId="0" applyNumberFormat="1" applyFont="1" applyAlignment="1" applyProtection="1">
      <alignment horizontal="left" vertical="center"/>
    </xf>
    <xf numFmtId="176" fontId="0" fillId="0" borderId="0" xfId="0" applyNumberFormat="1" applyAlignment="1">
      <alignment horizontal="left" vertical="center"/>
    </xf>
    <xf numFmtId="176" fontId="0" fillId="0" borderId="0" xfId="0" applyNumberFormat="1" applyAlignment="1">
      <alignment vertical="center"/>
    </xf>
    <xf numFmtId="0" fontId="7" fillId="0" borderId="32" xfId="0" applyFont="1" applyBorder="1" applyAlignment="1" applyProtection="1">
      <alignment horizontal="left" vertical="center"/>
    </xf>
    <xf numFmtId="0" fontId="7" fillId="0" borderId="14" xfId="0" applyFont="1" applyBorder="1" applyAlignment="1" applyProtection="1">
      <alignment horizontal="left" vertical="center"/>
    </xf>
    <xf numFmtId="0" fontId="7" fillId="0" borderId="15" xfId="0" applyFont="1" applyBorder="1" applyAlignment="1" applyProtection="1">
      <alignment horizontal="left" vertical="center"/>
    </xf>
    <xf numFmtId="176" fontId="7" fillId="0" borderId="5" xfId="0" applyNumberFormat="1" applyFont="1" applyBorder="1" applyAlignment="1" applyProtection="1">
      <alignment horizontal="right" vertical="center"/>
    </xf>
    <xf numFmtId="176" fontId="7" fillId="0" borderId="6" xfId="0" applyNumberFormat="1" applyFont="1" applyBorder="1" applyAlignment="1" applyProtection="1">
      <alignment horizontal="right" vertical="center"/>
    </xf>
    <xf numFmtId="176" fontId="7" fillId="0" borderId="13" xfId="0" applyNumberFormat="1" applyFont="1" applyFill="1" applyBorder="1" applyAlignment="1" applyProtection="1">
      <alignment horizontal="right" vertical="center"/>
    </xf>
    <xf numFmtId="176" fontId="7" fillId="0" borderId="14" xfId="0" applyNumberFormat="1" applyFont="1" applyFill="1" applyBorder="1" applyAlignment="1" applyProtection="1">
      <alignment horizontal="right" vertical="center"/>
    </xf>
    <xf numFmtId="176" fontId="7" fillId="0" borderId="33" xfId="0" applyNumberFormat="1" applyFont="1" applyFill="1" applyBorder="1" applyAlignment="1" applyProtection="1">
      <alignment horizontal="right" vertical="center"/>
    </xf>
    <xf numFmtId="176" fontId="7" fillId="0" borderId="44" xfId="0" applyNumberFormat="1" applyFont="1" applyBorder="1" applyAlignment="1" applyProtection="1">
      <alignment vertical="center"/>
      <protection locked="0"/>
    </xf>
    <xf numFmtId="176" fontId="0" fillId="0" borderId="45" xfId="0" applyNumberFormat="1" applyBorder="1" applyAlignment="1" applyProtection="1">
      <alignment vertical="center"/>
      <protection locked="0"/>
    </xf>
    <xf numFmtId="176" fontId="0" fillId="0" borderId="46" xfId="0" applyNumberFormat="1" applyBorder="1" applyAlignment="1" applyProtection="1">
      <alignment vertical="center"/>
      <protection locked="0"/>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0" borderId="30" xfId="0" applyFont="1" applyBorder="1" applyAlignment="1" applyProtection="1">
      <alignment horizontal="left" vertical="center" shrinkToFit="1"/>
    </xf>
    <xf numFmtId="0" fontId="7" fillId="0" borderId="12" xfId="0" applyFont="1" applyBorder="1" applyAlignment="1" applyProtection="1">
      <alignment vertical="center"/>
    </xf>
    <xf numFmtId="0" fontId="7" fillId="0" borderId="24" xfId="0" applyFont="1" applyBorder="1" applyAlignment="1" applyProtection="1">
      <alignment vertical="center"/>
    </xf>
    <xf numFmtId="176" fontId="7" fillId="0" borderId="26" xfId="0" applyNumberFormat="1" applyFont="1" applyBorder="1" applyAlignment="1" applyProtection="1">
      <alignment horizontal="right" vertical="center"/>
    </xf>
    <xf numFmtId="176" fontId="7" fillId="0" borderId="31" xfId="0" applyNumberFormat="1" applyFont="1" applyBorder="1" applyAlignment="1" applyProtection="1">
      <alignment horizontal="right" vertical="center"/>
    </xf>
    <xf numFmtId="181" fontId="13" fillId="0" borderId="0" xfId="0" applyNumberFormat="1" applyFont="1" applyFill="1" applyAlignment="1" applyProtection="1">
      <alignment horizontal="left" vertical="center"/>
    </xf>
    <xf numFmtId="0" fontId="13" fillId="0" borderId="0" xfId="0" applyFont="1" applyAlignment="1" applyProtection="1">
      <alignment horizontal="left" vertical="center"/>
    </xf>
    <xf numFmtId="0" fontId="13" fillId="0" borderId="0" xfId="0" applyFont="1" applyFill="1" applyAlignment="1" applyProtection="1">
      <alignment horizontal="center" vertical="center"/>
    </xf>
    <xf numFmtId="0" fontId="7" fillId="0" borderId="0" xfId="0" applyFont="1" applyAlignment="1" applyProtection="1">
      <alignment horizontal="right" vertical="center"/>
    </xf>
    <xf numFmtId="0" fontId="13" fillId="6" borderId="0" xfId="0" applyFont="1" applyFill="1" applyAlignment="1" applyProtection="1">
      <alignment horizontal="left" vertical="center"/>
    </xf>
    <xf numFmtId="0" fontId="14" fillId="6" borderId="0" xfId="0" applyFont="1" applyFill="1" applyAlignment="1" applyProtection="1">
      <alignment vertical="center"/>
    </xf>
    <xf numFmtId="176" fontId="9" fillId="0" borderId="0" xfId="0" applyNumberFormat="1" applyFont="1" applyBorder="1" applyAlignment="1" applyProtection="1">
      <alignment horizontal="right" vertical="center"/>
    </xf>
    <xf numFmtId="179" fontId="7" fillId="0" borderId="0" xfId="0" applyNumberFormat="1" applyFont="1" applyAlignment="1" applyProtection="1">
      <alignment horizontal="right" vertical="center"/>
    </xf>
    <xf numFmtId="179" fontId="8" fillId="0" borderId="0" xfId="0" applyNumberFormat="1" applyFont="1" applyAlignment="1" applyProtection="1">
      <alignment horizontal="right" vertical="center"/>
    </xf>
    <xf numFmtId="184" fontId="7" fillId="6" borderId="0" xfId="0" applyNumberFormat="1" applyFont="1" applyFill="1" applyAlignment="1" applyProtection="1">
      <alignment horizontal="right" vertical="center"/>
    </xf>
    <xf numFmtId="184" fontId="8" fillId="6" borderId="0" xfId="0" applyNumberFormat="1" applyFont="1" applyFill="1" applyAlignment="1" applyProtection="1">
      <alignment horizontal="right" vertical="center"/>
    </xf>
    <xf numFmtId="184" fontId="7" fillId="6" borderId="0" xfId="0" applyNumberFormat="1" applyFont="1" applyFill="1" applyAlignment="1" applyProtection="1">
      <alignment horizontal="right" vertical="center"/>
      <protection locked="0"/>
    </xf>
    <xf numFmtId="184" fontId="8" fillId="6" borderId="0" xfId="0" applyNumberFormat="1" applyFont="1" applyFill="1" applyAlignment="1" applyProtection="1">
      <alignment horizontal="right" vertical="center"/>
      <protection locked="0"/>
    </xf>
    <xf numFmtId="185" fontId="7" fillId="6" borderId="0" xfId="0" applyNumberFormat="1" applyFont="1" applyFill="1" applyAlignment="1" applyProtection="1">
      <alignment horizontal="right" vertical="center"/>
      <protection locked="0"/>
    </xf>
    <xf numFmtId="185" fontId="8" fillId="6" borderId="0" xfId="0" applyNumberFormat="1" applyFont="1" applyFill="1" applyAlignment="1" applyProtection="1">
      <alignment horizontal="right" vertical="center"/>
      <protection locked="0"/>
    </xf>
    <xf numFmtId="0" fontId="8" fillId="0" borderId="0" xfId="0" applyFont="1" applyAlignment="1" applyProtection="1">
      <alignment horizontal="right" vertical="center"/>
    </xf>
    <xf numFmtId="0" fontId="6" fillId="0" borderId="0" xfId="0" applyFont="1" applyAlignment="1" applyProtection="1">
      <alignment horizontal="left" vertical="center"/>
    </xf>
    <xf numFmtId="180" fontId="7" fillId="0" borderId="0" xfId="0" applyNumberFormat="1" applyFont="1" applyAlignment="1" applyProtection="1">
      <alignment horizontal="right" vertical="center"/>
    </xf>
    <xf numFmtId="180" fontId="8" fillId="0" borderId="0" xfId="0" applyNumberFormat="1" applyFont="1" applyAlignment="1" applyProtection="1">
      <alignment horizontal="right" vertical="center"/>
    </xf>
    <xf numFmtId="0" fontId="6" fillId="0" borderId="0" xfId="0" applyFont="1" applyBorder="1" applyAlignment="1" applyProtection="1">
      <alignment horizontal="right" vertical="center"/>
    </xf>
    <xf numFmtId="176" fontId="9" fillId="0" borderId="0" xfId="0" applyNumberFormat="1" applyFont="1" applyBorder="1" applyAlignment="1" applyProtection="1">
      <alignment horizontal="center" vertical="center"/>
    </xf>
  </cellXfs>
  <cellStyles count="36">
    <cellStyle name="パーセント 2" xfId="6"/>
    <cellStyle name="桁区切り" xfId="1" builtinId="6"/>
    <cellStyle name="桁区切り 2" xfId="7"/>
    <cellStyle name="桁区切り 2 2" xfId="8"/>
    <cellStyle name="桁区切り 2 2 2" xfId="9"/>
    <cellStyle name="桁区切り 3" xfId="10"/>
    <cellStyle name="桁区切り 3 2" xfId="11"/>
    <cellStyle name="桁区切り 3 3" xfId="12"/>
    <cellStyle name="桁区切り 3 4" xfId="13"/>
    <cellStyle name="桁区切り 3 4 2" xfId="14"/>
    <cellStyle name="桁区切り 3 4 3" xfId="15"/>
    <cellStyle name="桁区切り 3 4 4" xfId="16"/>
    <cellStyle name="桁区切り 3 5" xfId="5"/>
    <cellStyle name="桁区切り 4" xfId="17"/>
    <cellStyle name="桁区切り 4 2" xfId="18"/>
    <cellStyle name="桁区切り 5" xfId="19"/>
    <cellStyle name="標準" xfId="0" builtinId="0"/>
    <cellStyle name="標準 2" xfId="2"/>
    <cellStyle name="標準 2 2" xfId="20"/>
    <cellStyle name="標準 2 2 2" xfId="21"/>
    <cellStyle name="標準 2 2 3" xfId="22"/>
    <cellStyle name="標準 2 3" xfId="23"/>
    <cellStyle name="標準 2 3 2" xfId="24"/>
    <cellStyle name="標準 2 4" xfId="25"/>
    <cellStyle name="標準 3" xfId="3"/>
    <cellStyle name="標準 3 2" xfId="26"/>
    <cellStyle name="標準 3 2 2" xfId="27"/>
    <cellStyle name="標準 3 2 3" xfId="28"/>
    <cellStyle name="標準 3 3" xfId="29"/>
    <cellStyle name="標準 3 4" xfId="30"/>
    <cellStyle name="標準 4" xfId="31"/>
    <cellStyle name="標準 5" xfId="32"/>
    <cellStyle name="標準 5 2" xfId="33"/>
    <cellStyle name="標準 5 3" xfId="4"/>
    <cellStyle name="標準 6" xfId="34"/>
    <cellStyle name="標準 6 2" xfId="35"/>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43</xdr:col>
      <xdr:colOff>9525</xdr:colOff>
      <xdr:row>1</xdr:row>
      <xdr:rowOff>0</xdr:rowOff>
    </xdr:from>
    <xdr:to>
      <xdr:col>64</xdr:col>
      <xdr:colOff>63362</xdr:colOff>
      <xdr:row>4</xdr:row>
      <xdr:rowOff>72472</xdr:rowOff>
    </xdr:to>
    <xdr:sp macro="" textlink="">
      <xdr:nvSpPr>
        <xdr:cNvPr id="2" name="テキスト ボックス 1"/>
        <xdr:cNvSpPr txBox="1"/>
      </xdr:nvSpPr>
      <xdr:spPr>
        <a:xfrm>
          <a:off x="6467475" y="190500"/>
          <a:ext cx="3454262" cy="64397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黄色のセルのみ入力してください。</a:t>
          </a:r>
          <a:endParaRPr kumimoji="1" lang="en-US" altLang="ja-JP"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それ以外のセルはロックしてあります。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57149</xdr:colOff>
      <xdr:row>8</xdr:row>
      <xdr:rowOff>0</xdr:rowOff>
    </xdr:from>
    <xdr:to>
      <xdr:col>66</xdr:col>
      <xdr:colOff>57149</xdr:colOff>
      <xdr:row>12</xdr:row>
      <xdr:rowOff>76200</xdr:rowOff>
    </xdr:to>
    <xdr:sp macro="" textlink="">
      <xdr:nvSpPr>
        <xdr:cNvPr id="2" name="テキスト ボックス 1"/>
        <xdr:cNvSpPr txBox="1"/>
      </xdr:nvSpPr>
      <xdr:spPr>
        <a:xfrm>
          <a:off x="6172199" y="1524000"/>
          <a:ext cx="404812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該当の無い不要な行については、</a:t>
          </a:r>
          <a:endParaRPr kumimoji="1" lang="en-US" altLang="ja-JP" sz="1400" b="1"/>
        </a:p>
        <a:p>
          <a:r>
            <a:rPr kumimoji="1" lang="ja-JP" altLang="en-US" sz="1400" b="1"/>
            <a:t>左端の数字の上で右クリック</a:t>
          </a:r>
          <a:endParaRPr kumimoji="1" lang="en-US" altLang="ja-JP" sz="1400" b="1"/>
        </a:p>
        <a:p>
          <a:r>
            <a:rPr kumimoji="1" lang="ja-JP" altLang="en-US" sz="1400" b="1"/>
            <a:t>⇒　非表示としてください。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552450</xdr:colOff>
      <xdr:row>3</xdr:row>
      <xdr:rowOff>76200</xdr:rowOff>
    </xdr:from>
    <xdr:to>
      <xdr:col>11</xdr:col>
      <xdr:colOff>523875</xdr:colOff>
      <xdr:row>6</xdr:row>
      <xdr:rowOff>133350</xdr:rowOff>
    </xdr:to>
    <xdr:sp macro="" textlink="">
      <xdr:nvSpPr>
        <xdr:cNvPr id="2" name="テキスト ボックス 1"/>
        <xdr:cNvSpPr txBox="1"/>
      </xdr:nvSpPr>
      <xdr:spPr>
        <a:xfrm>
          <a:off x="10553700" y="590550"/>
          <a:ext cx="40862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民間いきいきこどもクラブ運営費補助の</a:t>
          </a:r>
          <a:endParaRPr kumimoji="1" lang="en-US" altLang="ja-JP" sz="1400"/>
        </a:p>
        <a:p>
          <a:r>
            <a:rPr kumimoji="1" lang="ja-JP" altLang="en-US" sz="1400"/>
            <a:t>補助金単価が変わった場合はこのシートを修正する。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AP33"/>
  <sheetViews>
    <sheetView view="pageBreakPreview" zoomScaleNormal="100" zoomScaleSheetLayoutView="100" workbookViewId="0">
      <selection activeCell="AV14" sqref="AV14"/>
    </sheetView>
  </sheetViews>
  <sheetFormatPr defaultColWidth="2.5" defaultRowHeight="15" customHeight="1" x14ac:dyDescent="0.15"/>
  <cols>
    <col min="1" max="1" width="2" style="1" customWidth="1"/>
    <col min="2" max="3" width="1.125" style="1" customWidth="1"/>
    <col min="4" max="4" width="2.25" style="1" customWidth="1"/>
    <col min="5" max="41" width="2" style="1" customWidth="1"/>
    <col min="42" max="75" width="2.125" style="1" customWidth="1"/>
    <col min="76" max="16384" width="2.5" style="1"/>
  </cols>
  <sheetData>
    <row r="1" spans="1:42" ht="15" customHeight="1" x14ac:dyDescent="0.15">
      <c r="A1" s="10" t="s">
        <v>164</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2" ht="1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2"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t="s">
        <v>25</v>
      </c>
      <c r="AE3" s="10"/>
      <c r="AF3" s="173"/>
      <c r="AG3" s="174"/>
      <c r="AH3" s="10" t="s">
        <v>24</v>
      </c>
      <c r="AI3" s="173"/>
      <c r="AJ3" s="174"/>
      <c r="AK3" s="10" t="s">
        <v>23</v>
      </c>
      <c r="AL3" s="173"/>
      <c r="AM3" s="174"/>
      <c r="AN3" s="10" t="s">
        <v>7</v>
      </c>
      <c r="AO3" s="10"/>
    </row>
    <row r="4" spans="1:42" ht="1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2" ht="15" customHeight="1" x14ac:dyDescent="0.15">
      <c r="A5" s="10"/>
      <c r="B5" s="177" t="s">
        <v>26</v>
      </c>
      <c r="C5" s="178"/>
      <c r="D5" s="178"/>
      <c r="E5" s="178"/>
      <c r="F5" s="178"/>
      <c r="G5" s="178"/>
      <c r="H5" s="178"/>
      <c r="I5" s="178"/>
      <c r="J5" s="178"/>
      <c r="K5" s="178"/>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2" ht="1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2" ht="15" customHeight="1" x14ac:dyDescent="0.15">
      <c r="A7" s="10"/>
      <c r="B7" s="10"/>
      <c r="C7" s="10"/>
      <c r="D7" s="10"/>
      <c r="E7" s="10"/>
      <c r="F7" s="10"/>
      <c r="G7" s="10"/>
      <c r="H7" s="10"/>
      <c r="I7" s="10" t="s">
        <v>27</v>
      </c>
      <c r="J7" s="10"/>
      <c r="K7" s="10"/>
      <c r="L7" s="10"/>
      <c r="M7" s="10" t="s">
        <v>28</v>
      </c>
      <c r="N7" s="10"/>
      <c r="O7" s="10"/>
      <c r="P7" s="10"/>
      <c r="Q7" s="10"/>
      <c r="R7" s="10"/>
      <c r="S7" s="10"/>
      <c r="T7" s="10"/>
      <c r="U7" s="10"/>
      <c r="V7" s="10"/>
      <c r="W7" s="175"/>
      <c r="X7" s="176"/>
      <c r="Y7" s="176"/>
      <c r="Z7" s="176"/>
      <c r="AA7" s="176"/>
      <c r="AB7" s="176"/>
      <c r="AC7" s="176"/>
      <c r="AD7" s="176"/>
      <c r="AE7" s="176"/>
      <c r="AF7" s="176"/>
      <c r="AG7" s="176"/>
      <c r="AH7" s="176"/>
      <c r="AI7" s="176"/>
      <c r="AJ7" s="176"/>
      <c r="AK7" s="176"/>
      <c r="AL7" s="176"/>
      <c r="AM7" s="176"/>
      <c r="AN7" s="176"/>
      <c r="AO7" s="176"/>
    </row>
    <row r="8" spans="1:42" ht="15" customHeight="1" x14ac:dyDescent="0.15">
      <c r="A8" s="10"/>
      <c r="B8" s="10"/>
      <c r="C8" s="10"/>
      <c r="D8" s="10"/>
      <c r="E8" s="10"/>
      <c r="F8" s="10"/>
      <c r="G8" s="10"/>
      <c r="H8" s="10"/>
      <c r="I8" s="10"/>
      <c r="J8" s="10"/>
      <c r="K8" s="10"/>
      <c r="L8" s="10"/>
      <c r="M8" s="10" t="s">
        <v>29</v>
      </c>
      <c r="N8" s="10"/>
      <c r="O8" s="10"/>
      <c r="P8" s="10"/>
      <c r="Q8" s="10"/>
      <c r="R8" s="10"/>
      <c r="S8" s="10"/>
      <c r="T8" s="10"/>
      <c r="U8" s="10"/>
      <c r="V8" s="10"/>
      <c r="W8" s="175"/>
      <c r="X8" s="176"/>
      <c r="Y8" s="176"/>
      <c r="Z8" s="176"/>
      <c r="AA8" s="176"/>
      <c r="AB8" s="176"/>
      <c r="AC8" s="176"/>
      <c r="AD8" s="176"/>
      <c r="AE8" s="176"/>
      <c r="AF8" s="176"/>
      <c r="AG8" s="176"/>
      <c r="AH8" s="176"/>
      <c r="AI8" s="176"/>
      <c r="AJ8" s="176"/>
      <c r="AK8" s="176"/>
      <c r="AL8" s="176"/>
      <c r="AM8" s="176"/>
      <c r="AN8" s="176"/>
      <c r="AO8" s="176"/>
    </row>
    <row r="9" spans="1:42" ht="15" customHeight="1" x14ac:dyDescent="0.15">
      <c r="A9" s="10"/>
      <c r="B9" s="10"/>
      <c r="C9" s="10"/>
      <c r="D9" s="10"/>
      <c r="E9" s="10"/>
      <c r="F9" s="10"/>
      <c r="G9" s="10"/>
      <c r="H9" s="10"/>
      <c r="I9" s="10"/>
      <c r="J9" s="10"/>
      <c r="K9" s="10"/>
      <c r="L9" s="10"/>
      <c r="M9" s="10" t="s">
        <v>30</v>
      </c>
      <c r="N9" s="10"/>
      <c r="O9" s="10"/>
      <c r="P9" s="10"/>
      <c r="Q9" s="10"/>
      <c r="R9" s="10"/>
      <c r="S9" s="10"/>
      <c r="T9" s="10"/>
      <c r="U9" s="10"/>
      <c r="V9" s="10"/>
      <c r="W9" s="175"/>
      <c r="X9" s="176"/>
      <c r="Y9" s="176"/>
      <c r="Z9" s="176"/>
      <c r="AA9" s="176"/>
      <c r="AB9" s="176"/>
      <c r="AC9" s="176"/>
      <c r="AD9" s="176"/>
      <c r="AE9" s="176"/>
      <c r="AF9" s="176"/>
      <c r="AG9" s="176"/>
      <c r="AH9" s="176"/>
      <c r="AI9" s="176"/>
      <c r="AJ9" s="176"/>
      <c r="AK9" s="176"/>
      <c r="AL9" s="176"/>
      <c r="AM9" s="176"/>
      <c r="AN9" s="176"/>
      <c r="AO9" s="176"/>
      <c r="AP9" s="1" t="s">
        <v>265</v>
      </c>
    </row>
    <row r="10" spans="1:42" ht="1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row>
    <row r="11" spans="1:42" ht="15" customHeight="1" x14ac:dyDescent="0.15">
      <c r="A11" s="183" t="s">
        <v>165</v>
      </c>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row>
    <row r="12" spans="1:42" ht="1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2" ht="15" customHeight="1" x14ac:dyDescent="0.15">
      <c r="A13" s="10"/>
      <c r="B13" s="177" t="s">
        <v>25</v>
      </c>
      <c r="C13" s="178"/>
      <c r="D13" s="178"/>
      <c r="E13" s="185">
        <v>6</v>
      </c>
      <c r="F13" s="186"/>
      <c r="G13" s="10" t="s">
        <v>174</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row>
    <row r="14" spans="1:42" ht="15" customHeight="1" x14ac:dyDescent="0.15">
      <c r="A14" s="10" t="s">
        <v>166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row>
    <row r="15" spans="1:42" ht="1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row>
    <row r="16" spans="1:42" ht="15" customHeight="1" x14ac:dyDescent="0.15">
      <c r="A16" s="177" t="s">
        <v>31</v>
      </c>
      <c r="B16" s="177"/>
      <c r="C16" s="178"/>
      <c r="D16" s="178"/>
      <c r="E16" s="178"/>
      <c r="F16" s="178"/>
      <c r="G16" s="178"/>
      <c r="H16" s="178"/>
      <c r="I16" s="178"/>
      <c r="J16" s="178"/>
      <c r="K16" s="178"/>
      <c r="L16" s="178"/>
      <c r="M16" s="178"/>
      <c r="N16" s="178"/>
      <c r="O16" s="178"/>
      <c r="P16" s="178"/>
      <c r="Q16" s="178"/>
      <c r="R16" s="178"/>
      <c r="S16" s="178"/>
      <c r="T16" s="178"/>
      <c r="U16" s="178"/>
      <c r="V16" s="178"/>
      <c r="W16" s="10"/>
      <c r="X16" s="10"/>
      <c r="Y16" s="10"/>
      <c r="Z16" s="10"/>
      <c r="AA16" s="10"/>
      <c r="AB16" s="10"/>
      <c r="AC16" s="10"/>
      <c r="AD16" s="10"/>
      <c r="AE16" s="10"/>
      <c r="AF16" s="10"/>
      <c r="AG16" s="10"/>
      <c r="AH16" s="10"/>
      <c r="AI16" s="10"/>
      <c r="AJ16" s="10"/>
      <c r="AK16" s="10"/>
      <c r="AL16" s="10"/>
      <c r="AM16" s="10"/>
      <c r="AN16" s="10"/>
      <c r="AO16" s="10"/>
    </row>
    <row r="17" spans="1:41" ht="15" customHeight="1" x14ac:dyDescent="0.15">
      <c r="A17" s="10"/>
      <c r="B17" s="10"/>
      <c r="C17" s="10"/>
      <c r="D17" s="179"/>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row>
    <row r="18" spans="1:41" ht="15" customHeight="1" x14ac:dyDescent="0.1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row>
    <row r="19" spans="1:41" ht="15" customHeight="1" x14ac:dyDescent="0.15">
      <c r="A19" s="10" t="s">
        <v>167</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row>
    <row r="20" spans="1:41" ht="15" customHeight="1" x14ac:dyDescent="0.15">
      <c r="A20" s="10"/>
      <c r="B20" s="10"/>
      <c r="C20" s="10"/>
      <c r="D20" s="10" t="s">
        <v>168</v>
      </c>
      <c r="E20" s="181">
        <f>'補助金算定表（計画）'!AB72</f>
        <v>0</v>
      </c>
      <c r="F20" s="182"/>
      <c r="G20" s="182"/>
      <c r="H20" s="182"/>
      <c r="I20" s="182"/>
      <c r="J20" s="182"/>
      <c r="K20" s="182"/>
      <c r="L20" s="10" t="s">
        <v>11</v>
      </c>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row>
    <row r="21" spans="1:4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row>
    <row r="22" spans="1:41" ht="15" customHeight="1" x14ac:dyDescent="0.15">
      <c r="A22" s="10" t="s">
        <v>169</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row>
    <row r="23" spans="1:41" ht="15" customHeight="1" x14ac:dyDescent="0.15">
      <c r="A23" s="10"/>
      <c r="B23" s="177" t="s">
        <v>170</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row>
    <row r="24" spans="1:41" ht="15" customHeight="1" x14ac:dyDescent="0.15">
      <c r="A24" s="10"/>
      <c r="B24" s="177" t="s">
        <v>171</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row>
    <row r="25" spans="1:41" ht="15" customHeight="1" x14ac:dyDescent="0.15">
      <c r="A25" s="10"/>
      <c r="B25" s="177" t="s">
        <v>172</v>
      </c>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row>
    <row r="26" spans="1:4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1:41" ht="15" customHeight="1" x14ac:dyDescent="0.15">
      <c r="A27" s="10" t="s">
        <v>173</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row>
    <row r="28" spans="1:41" ht="15" customHeight="1" x14ac:dyDescent="0.15">
      <c r="A28" s="10"/>
      <c r="B28" s="10"/>
      <c r="C28" s="20"/>
      <c r="D28" s="21" t="s">
        <v>177</v>
      </c>
      <c r="E28" s="21"/>
      <c r="F28" s="21"/>
      <c r="G28" s="21"/>
      <c r="H28" s="21"/>
      <c r="I28" s="21"/>
      <c r="J28" s="21"/>
      <c r="K28" s="22"/>
      <c r="L28" s="187"/>
      <c r="M28" s="188"/>
      <c r="N28" s="188"/>
      <c r="O28" s="188"/>
      <c r="P28" s="188"/>
      <c r="Q28" s="188"/>
      <c r="R28" s="188"/>
      <c r="S28" s="188"/>
      <c r="T28" s="188"/>
      <c r="U28" s="188"/>
      <c r="V28" s="188"/>
      <c r="W28" s="188"/>
      <c r="X28" s="188"/>
      <c r="Y28" s="189"/>
      <c r="Z28" s="20" t="s">
        <v>178</v>
      </c>
      <c r="AA28" s="21"/>
      <c r="AB28" s="21"/>
      <c r="AC28" s="21"/>
      <c r="AD28" s="21"/>
      <c r="AE28" s="22"/>
      <c r="AF28" s="187"/>
      <c r="AG28" s="188"/>
      <c r="AH28" s="188"/>
      <c r="AI28" s="188"/>
      <c r="AJ28" s="188"/>
      <c r="AK28" s="188"/>
      <c r="AL28" s="188"/>
      <c r="AM28" s="188"/>
      <c r="AN28" s="188"/>
      <c r="AO28" s="189"/>
    </row>
    <row r="29" spans="1:41" ht="15" customHeight="1" x14ac:dyDescent="0.15">
      <c r="A29" s="10"/>
      <c r="B29" s="10"/>
      <c r="C29" s="20"/>
      <c r="D29" s="21" t="s">
        <v>176</v>
      </c>
      <c r="E29" s="21"/>
      <c r="F29" s="21"/>
      <c r="G29" s="21"/>
      <c r="H29" s="21"/>
      <c r="I29" s="21"/>
      <c r="J29" s="21"/>
      <c r="K29" s="22"/>
      <c r="L29" s="187"/>
      <c r="M29" s="188"/>
      <c r="N29" s="188"/>
      <c r="O29" s="188"/>
      <c r="P29" s="188"/>
      <c r="Q29" s="188"/>
      <c r="R29" s="188"/>
      <c r="S29" s="188"/>
      <c r="T29" s="188"/>
      <c r="U29" s="188"/>
      <c r="V29" s="188"/>
      <c r="W29" s="188"/>
      <c r="X29" s="188"/>
      <c r="Y29" s="189"/>
      <c r="Z29" s="23" t="s">
        <v>179</v>
      </c>
      <c r="AA29" s="24"/>
      <c r="AB29" s="24"/>
      <c r="AC29" s="24"/>
      <c r="AD29" s="24"/>
      <c r="AE29" s="25"/>
      <c r="AF29" s="187"/>
      <c r="AG29" s="188"/>
      <c r="AH29" s="188"/>
      <c r="AI29" s="188"/>
      <c r="AJ29" s="188"/>
      <c r="AK29" s="188"/>
      <c r="AL29" s="188"/>
      <c r="AM29" s="188"/>
      <c r="AN29" s="188"/>
      <c r="AO29" s="189"/>
    </row>
    <row r="30" spans="1:41" ht="15" customHeight="1" x14ac:dyDescent="0.15">
      <c r="A30" s="10"/>
      <c r="B30" s="10"/>
      <c r="C30" s="20"/>
      <c r="D30" s="21" t="s">
        <v>175</v>
      </c>
      <c r="E30" s="21"/>
      <c r="F30" s="21"/>
      <c r="G30" s="21"/>
      <c r="H30" s="21"/>
      <c r="I30" s="21"/>
      <c r="J30" s="21"/>
      <c r="K30" s="22"/>
      <c r="L30" s="187"/>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9"/>
    </row>
    <row r="31" spans="1:4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row>
    <row r="32" spans="1:4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row>
    <row r="33" spans="1:4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row>
  </sheetData>
  <sheetProtection sheet="1" objects="1" scenarios="1"/>
  <mergeCells count="21">
    <mergeCell ref="L28:Y28"/>
    <mergeCell ref="L29:Y29"/>
    <mergeCell ref="L30:AO30"/>
    <mergeCell ref="AF28:AO28"/>
    <mergeCell ref="AF29:AO29"/>
    <mergeCell ref="B5:K5"/>
    <mergeCell ref="B13:D13"/>
    <mergeCell ref="B24:AO24"/>
    <mergeCell ref="B23:AO23"/>
    <mergeCell ref="B25:AO25"/>
    <mergeCell ref="A16:V16"/>
    <mergeCell ref="D17:AO17"/>
    <mergeCell ref="E20:K20"/>
    <mergeCell ref="A11:AO11"/>
    <mergeCell ref="E13:F13"/>
    <mergeCell ref="W9:AO9"/>
    <mergeCell ref="AF3:AG3"/>
    <mergeCell ref="AI3:AJ3"/>
    <mergeCell ref="AL3:AM3"/>
    <mergeCell ref="W7:AO7"/>
    <mergeCell ref="W8:AO8"/>
  </mergeCells>
  <phoneticPr fontId="1"/>
  <conditionalFormatting sqref="AF3:AG3">
    <cfRule type="containsBlanks" dxfId="46" priority="9">
      <formula>LEN(TRIM(AF3))=0</formula>
    </cfRule>
    <cfRule type="containsText" dxfId="45" priority="10" operator="containsText" text="&quot;&quot;">
      <formula>NOT(ISERROR(SEARCH("""""",AF3)))</formula>
    </cfRule>
    <cfRule type="expression" dxfId="44" priority="11">
      <formula>IF($AF$3="",)</formula>
    </cfRule>
  </conditionalFormatting>
  <conditionalFormatting sqref="AI3:AJ3 AL3:AM3 D17:AO17">
    <cfRule type="containsBlanks" dxfId="43" priority="8">
      <formula>LEN(TRIM(D3))=0</formula>
    </cfRule>
  </conditionalFormatting>
  <conditionalFormatting sqref="W7:AO9">
    <cfRule type="containsBlanks" dxfId="42" priority="5">
      <formula>LEN(TRIM(W7))=0</formula>
    </cfRule>
  </conditionalFormatting>
  <conditionalFormatting sqref="L28:Y28">
    <cfRule type="containsBlanks" dxfId="41" priority="4">
      <formula>LEN(TRIM(L28))=0</formula>
    </cfRule>
  </conditionalFormatting>
  <conditionalFormatting sqref="BI26 L29:Y29 AF28:AO28 L30:AO30">
    <cfRule type="containsBlanks" dxfId="40" priority="3">
      <formula>LEN(TRIM(L26))=0</formula>
    </cfRule>
  </conditionalFormatting>
  <conditionalFormatting sqref="E13:F13">
    <cfRule type="containsBlanks" dxfId="39" priority="2">
      <formula>LEN(TRIM(E13))=0</formula>
    </cfRule>
  </conditionalFormatting>
  <conditionalFormatting sqref="AF28:AO29 L30:AO30 L28:Y29 D17:AO17 E13:F13 W7:AO9 AF3:AG3 AI3:AJ3 AL3:AM3">
    <cfRule type="containsBlanks" dxfId="38" priority="1">
      <formula>LEN(TRIM(D3))=0</formula>
    </cfRule>
  </conditionalFormatting>
  <pageMargins left="0.98425196850393704" right="0.94488188976377963" top="0.98425196850393704" bottom="1.181102362204724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sheetPr>
  <dimension ref="A1:AQ50"/>
  <sheetViews>
    <sheetView view="pageBreakPreview" topLeftCell="A10" zoomScaleNormal="100" zoomScaleSheetLayoutView="100" workbookViewId="0">
      <selection activeCell="Q44" sqref="Q44:AL44"/>
    </sheetView>
  </sheetViews>
  <sheetFormatPr defaultColWidth="2.5" defaultRowHeight="15" customHeight="1" x14ac:dyDescent="0.15"/>
  <cols>
    <col min="1" max="1" width="2" style="7" customWidth="1"/>
    <col min="2" max="2" width="1.125" style="7" customWidth="1"/>
    <col min="3" max="40" width="2" style="7" customWidth="1"/>
    <col min="41" max="41" width="1.125" style="7" customWidth="1"/>
    <col min="42" max="74" width="2.125" style="7" customWidth="1"/>
    <col min="75" max="16384" width="2.5" style="7"/>
  </cols>
  <sheetData>
    <row r="1" spans="1:43" ht="15" customHeight="1" x14ac:dyDescent="0.15">
      <c r="A1" s="13" t="s">
        <v>180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1:43" ht="1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row>
    <row r="3" spans="1:43" ht="15" customHeight="1" x14ac:dyDescent="0.15">
      <c r="A3" s="183" t="s">
        <v>181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3" ht="1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row>
    <row r="5" spans="1:43" s="1" customFormat="1" ht="15" customHeight="1" x14ac:dyDescent="0.15">
      <c r="A5" s="10"/>
      <c r="B5" s="10"/>
      <c r="C5" s="10"/>
      <c r="D5" s="10"/>
      <c r="E5" s="10"/>
      <c r="F5" s="10"/>
      <c r="G5" s="10"/>
      <c r="H5" s="10"/>
      <c r="I5" s="10" t="s">
        <v>27</v>
      </c>
      <c r="J5" s="10"/>
      <c r="K5" s="10"/>
      <c r="L5" s="10"/>
      <c r="M5" s="10" t="s">
        <v>28</v>
      </c>
      <c r="N5" s="10"/>
      <c r="O5" s="10"/>
      <c r="P5" s="10"/>
      <c r="Q5" s="10"/>
      <c r="R5" s="10"/>
      <c r="S5" s="10"/>
      <c r="T5" s="10"/>
      <c r="U5" s="10"/>
      <c r="V5" s="10"/>
      <c r="W5" s="244">
        <f>別記様式第2号!W7</f>
        <v>0</v>
      </c>
      <c r="X5" s="245"/>
      <c r="Y5" s="245"/>
      <c r="Z5" s="245"/>
      <c r="AA5" s="245"/>
      <c r="AB5" s="245"/>
      <c r="AC5" s="245"/>
      <c r="AD5" s="245"/>
      <c r="AE5" s="245"/>
      <c r="AF5" s="245"/>
      <c r="AG5" s="245"/>
      <c r="AH5" s="245"/>
      <c r="AI5" s="245"/>
      <c r="AJ5" s="245"/>
      <c r="AK5" s="245"/>
      <c r="AL5" s="245"/>
      <c r="AM5" s="245"/>
      <c r="AN5" s="245"/>
      <c r="AO5" s="245"/>
    </row>
    <row r="6" spans="1:43" s="1" customFormat="1" ht="15" customHeight="1" x14ac:dyDescent="0.15">
      <c r="A6" s="10"/>
      <c r="B6" s="10"/>
      <c r="C6" s="10"/>
      <c r="D6" s="10"/>
      <c r="E6" s="10"/>
      <c r="F6" s="10"/>
      <c r="G6" s="10"/>
      <c r="H6" s="10"/>
      <c r="I6" s="10"/>
      <c r="J6" s="10"/>
      <c r="K6" s="10"/>
      <c r="L6" s="10"/>
      <c r="M6" s="10" t="s">
        <v>29</v>
      </c>
      <c r="N6" s="10"/>
      <c r="O6" s="10"/>
      <c r="P6" s="10"/>
      <c r="Q6" s="10"/>
      <c r="R6" s="10"/>
      <c r="S6" s="10"/>
      <c r="T6" s="10"/>
      <c r="U6" s="10"/>
      <c r="V6" s="10"/>
      <c r="W6" s="244">
        <f>別記様式第2号!W8</f>
        <v>0</v>
      </c>
      <c r="X6" s="245"/>
      <c r="Y6" s="245"/>
      <c r="Z6" s="245"/>
      <c r="AA6" s="245"/>
      <c r="AB6" s="245"/>
      <c r="AC6" s="245"/>
      <c r="AD6" s="245"/>
      <c r="AE6" s="245"/>
      <c r="AF6" s="245"/>
      <c r="AG6" s="245"/>
      <c r="AH6" s="245"/>
      <c r="AI6" s="245"/>
      <c r="AJ6" s="245"/>
      <c r="AK6" s="245"/>
      <c r="AL6" s="245"/>
      <c r="AM6" s="245"/>
      <c r="AN6" s="245"/>
      <c r="AO6" s="245"/>
    </row>
    <row r="7" spans="1:43" s="1" customFormat="1" ht="15" customHeight="1" x14ac:dyDescent="0.15">
      <c r="A7" s="10"/>
      <c r="B7" s="10"/>
      <c r="C7" s="10"/>
      <c r="D7" s="10"/>
      <c r="E7" s="10"/>
      <c r="F7" s="10"/>
      <c r="G7" s="10"/>
      <c r="H7" s="10"/>
      <c r="I7" s="10"/>
      <c r="J7" s="10"/>
      <c r="K7" s="10"/>
      <c r="L7" s="10"/>
      <c r="M7" s="10" t="s">
        <v>30</v>
      </c>
      <c r="N7" s="10"/>
      <c r="O7" s="10"/>
      <c r="P7" s="10"/>
      <c r="Q7" s="10"/>
      <c r="R7" s="10"/>
      <c r="S7" s="10"/>
      <c r="T7" s="10"/>
      <c r="U7" s="10"/>
      <c r="V7" s="10"/>
      <c r="W7" s="244">
        <f>別記様式第2号!W9</f>
        <v>0</v>
      </c>
      <c r="X7" s="245"/>
      <c r="Y7" s="245"/>
      <c r="Z7" s="245"/>
      <c r="AA7" s="245"/>
      <c r="AB7" s="245"/>
      <c r="AC7" s="245"/>
      <c r="AD7" s="245"/>
      <c r="AE7" s="245"/>
      <c r="AF7" s="245"/>
      <c r="AG7" s="245"/>
      <c r="AH7" s="245"/>
      <c r="AI7" s="245"/>
      <c r="AJ7" s="245"/>
      <c r="AK7" s="245"/>
      <c r="AL7" s="245"/>
      <c r="AM7" s="245"/>
      <c r="AN7" s="245"/>
      <c r="AO7" s="245"/>
    </row>
    <row r="8" spans="1:43" ht="15" customHeight="1" x14ac:dyDescent="0.15">
      <c r="A8" s="13" t="s">
        <v>182</v>
      </c>
      <c r="B8" s="13"/>
      <c r="C8" s="26"/>
      <c r="D8" s="26"/>
      <c r="E8" s="26"/>
      <c r="F8" s="26"/>
      <c r="G8" s="26"/>
      <c r="H8" s="27"/>
      <c r="I8" s="13"/>
      <c r="J8" s="13"/>
      <c r="K8" s="13"/>
      <c r="L8" s="13"/>
      <c r="M8" s="13"/>
      <c r="N8" s="13"/>
      <c r="O8" s="13"/>
      <c r="P8" s="27"/>
      <c r="Q8" s="27"/>
      <c r="R8" s="13"/>
      <c r="S8" s="13"/>
      <c r="T8" s="13"/>
      <c r="U8" s="13"/>
      <c r="V8" s="13"/>
      <c r="W8" s="13"/>
      <c r="X8" s="13"/>
      <c r="Y8" s="13"/>
      <c r="Z8" s="13"/>
      <c r="AA8" s="13"/>
      <c r="AB8" s="13"/>
      <c r="AC8" s="13"/>
      <c r="AD8" s="13"/>
      <c r="AE8" s="13"/>
      <c r="AF8" s="13"/>
      <c r="AG8" s="13"/>
      <c r="AH8" s="13"/>
      <c r="AI8" s="13"/>
      <c r="AJ8" s="13"/>
      <c r="AK8" s="13"/>
      <c r="AL8" s="13"/>
      <c r="AM8" s="13"/>
      <c r="AN8" s="13"/>
      <c r="AO8" s="13"/>
    </row>
    <row r="9" spans="1:43" ht="15" customHeight="1" x14ac:dyDescent="0.15">
      <c r="A9" s="13"/>
      <c r="B9" s="28"/>
      <c r="C9" s="29" t="s">
        <v>183</v>
      </c>
      <c r="D9" s="30"/>
      <c r="E9" s="30"/>
      <c r="F9" s="30"/>
      <c r="G9" s="30"/>
      <c r="H9" s="31"/>
      <c r="I9" s="31"/>
      <c r="J9" s="31"/>
      <c r="K9" s="31"/>
      <c r="L9" s="31"/>
      <c r="M9" s="32"/>
      <c r="N9" s="203">
        <f>W5</f>
        <v>0</v>
      </c>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8"/>
      <c r="AO9" s="13"/>
      <c r="AQ9" s="7" t="s">
        <v>259</v>
      </c>
    </row>
    <row r="10" spans="1:43" ht="15" customHeight="1" x14ac:dyDescent="0.15">
      <c r="A10" s="13"/>
      <c r="B10" s="33"/>
      <c r="C10" s="246" t="s">
        <v>29</v>
      </c>
      <c r="D10" s="178"/>
      <c r="E10" s="178"/>
      <c r="F10" s="178"/>
      <c r="G10" s="178"/>
      <c r="H10" s="178"/>
      <c r="I10" s="178"/>
      <c r="J10" s="178"/>
      <c r="K10" s="178"/>
      <c r="L10" s="178"/>
      <c r="M10" s="178"/>
      <c r="N10" s="203">
        <f>W6</f>
        <v>0</v>
      </c>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8"/>
      <c r="AO10" s="13"/>
      <c r="AQ10" s="7" t="s">
        <v>260</v>
      </c>
    </row>
    <row r="11" spans="1:43" ht="15" customHeight="1" x14ac:dyDescent="0.15">
      <c r="A11" s="13"/>
      <c r="B11" s="34"/>
      <c r="C11" s="35"/>
      <c r="D11" s="35"/>
      <c r="E11" s="35"/>
      <c r="F11" s="35"/>
      <c r="G11" s="35"/>
      <c r="H11" s="36"/>
      <c r="I11" s="36"/>
      <c r="J11" s="36"/>
      <c r="K11" s="36"/>
      <c r="L11" s="36"/>
      <c r="M11" s="37"/>
      <c r="N11" s="218" t="s">
        <v>186</v>
      </c>
      <c r="O11" s="219"/>
      <c r="P11" s="219"/>
      <c r="Q11" s="219"/>
      <c r="R11" s="220"/>
      <c r="S11" s="251" t="s">
        <v>187</v>
      </c>
      <c r="T11" s="252"/>
      <c r="U11" s="252"/>
      <c r="V11" s="252"/>
      <c r="W11" s="252"/>
      <c r="X11" s="252"/>
      <c r="Y11" s="252"/>
      <c r="Z11" s="253"/>
      <c r="AA11" s="249" t="s">
        <v>188</v>
      </c>
      <c r="AB11" s="215"/>
      <c r="AC11" s="215"/>
      <c r="AD11" s="215"/>
      <c r="AE11" s="215"/>
      <c r="AF11" s="215"/>
      <c r="AG11" s="215"/>
      <c r="AH11" s="215"/>
      <c r="AI11" s="215"/>
      <c r="AJ11" s="215"/>
      <c r="AK11" s="215"/>
      <c r="AL11" s="215"/>
      <c r="AM11" s="215"/>
      <c r="AN11" s="250"/>
      <c r="AO11" s="13"/>
    </row>
    <row r="12" spans="1:43" ht="15" customHeight="1" x14ac:dyDescent="0.15">
      <c r="A12" s="13"/>
      <c r="B12" s="33"/>
      <c r="C12" s="27"/>
      <c r="D12" s="27"/>
      <c r="E12" s="27"/>
      <c r="F12" s="27"/>
      <c r="G12" s="27"/>
      <c r="H12" s="27"/>
      <c r="I12" s="27"/>
      <c r="J12" s="27"/>
      <c r="K12" s="27"/>
      <c r="L12" s="27"/>
      <c r="M12" s="38"/>
      <c r="N12" s="206"/>
      <c r="O12" s="207"/>
      <c r="P12" s="207"/>
      <c r="Q12" s="207"/>
      <c r="R12" s="208"/>
      <c r="S12" s="206"/>
      <c r="T12" s="207"/>
      <c r="U12" s="207"/>
      <c r="V12" s="207"/>
      <c r="W12" s="207"/>
      <c r="X12" s="207"/>
      <c r="Y12" s="207"/>
      <c r="Z12" s="208"/>
      <c r="AA12" s="200"/>
      <c r="AB12" s="201"/>
      <c r="AC12" s="201"/>
      <c r="AD12" s="201"/>
      <c r="AE12" s="201"/>
      <c r="AF12" s="201"/>
      <c r="AG12" s="201"/>
      <c r="AH12" s="201"/>
      <c r="AI12" s="201"/>
      <c r="AJ12" s="201"/>
      <c r="AK12" s="201"/>
      <c r="AL12" s="201"/>
      <c r="AM12" s="201"/>
      <c r="AN12" s="202"/>
      <c r="AO12" s="13"/>
    </row>
    <row r="13" spans="1:43" ht="15" customHeight="1" x14ac:dyDescent="0.15">
      <c r="A13" s="139"/>
      <c r="B13" s="39"/>
      <c r="D13" s="26"/>
      <c r="E13" s="26"/>
      <c r="F13" s="26"/>
      <c r="G13" s="26"/>
      <c r="H13" s="26"/>
      <c r="I13" s="26"/>
      <c r="J13" s="26"/>
      <c r="K13" s="26"/>
      <c r="L13" s="26"/>
      <c r="M13" s="41"/>
      <c r="N13" s="206"/>
      <c r="O13" s="207"/>
      <c r="P13" s="207"/>
      <c r="Q13" s="207"/>
      <c r="R13" s="208"/>
      <c r="S13" s="206"/>
      <c r="T13" s="207"/>
      <c r="U13" s="207"/>
      <c r="V13" s="207"/>
      <c r="W13" s="207"/>
      <c r="X13" s="207"/>
      <c r="Y13" s="207"/>
      <c r="Z13" s="208"/>
      <c r="AA13" s="200"/>
      <c r="AB13" s="201"/>
      <c r="AC13" s="201"/>
      <c r="AD13" s="201"/>
      <c r="AE13" s="201"/>
      <c r="AF13" s="201"/>
      <c r="AG13" s="201"/>
      <c r="AH13" s="201"/>
      <c r="AI13" s="201"/>
      <c r="AJ13" s="201"/>
      <c r="AK13" s="201"/>
      <c r="AL13" s="201"/>
      <c r="AM13" s="201"/>
      <c r="AN13" s="202"/>
      <c r="AO13" s="138"/>
    </row>
    <row r="14" spans="1:43" ht="15" customHeight="1" x14ac:dyDescent="0.15">
      <c r="A14" s="138"/>
      <c r="B14" s="141"/>
      <c r="D14" s="140"/>
      <c r="E14" s="140"/>
      <c r="F14" s="140"/>
      <c r="G14" s="140"/>
      <c r="H14" s="140"/>
      <c r="I14" s="140"/>
      <c r="J14" s="140"/>
      <c r="K14" s="140"/>
      <c r="L14" s="140"/>
      <c r="M14" s="142"/>
      <c r="N14" s="206"/>
      <c r="O14" s="207"/>
      <c r="P14" s="207"/>
      <c r="Q14" s="207"/>
      <c r="R14" s="208"/>
      <c r="S14" s="206"/>
      <c r="T14" s="207"/>
      <c r="U14" s="207"/>
      <c r="V14" s="207"/>
      <c r="W14" s="207"/>
      <c r="X14" s="207"/>
      <c r="Y14" s="207"/>
      <c r="Z14" s="208"/>
      <c r="AA14" s="200"/>
      <c r="AB14" s="201"/>
      <c r="AC14" s="201"/>
      <c r="AD14" s="201"/>
      <c r="AE14" s="201"/>
      <c r="AF14" s="201"/>
      <c r="AG14" s="201"/>
      <c r="AH14" s="201"/>
      <c r="AI14" s="201"/>
      <c r="AJ14" s="201"/>
      <c r="AK14" s="201"/>
      <c r="AL14" s="201"/>
      <c r="AM14" s="201"/>
      <c r="AN14" s="202"/>
      <c r="AO14" s="138"/>
    </row>
    <row r="15" spans="1:43" ht="15" customHeight="1" x14ac:dyDescent="0.15">
      <c r="A15" s="138"/>
      <c r="B15" s="141"/>
      <c r="C15" s="40" t="s">
        <v>184</v>
      </c>
      <c r="D15" s="140"/>
      <c r="E15" s="140"/>
      <c r="F15" s="140"/>
      <c r="G15" s="140"/>
      <c r="H15" s="140"/>
      <c r="I15" s="140"/>
      <c r="J15" s="140"/>
      <c r="K15" s="140"/>
      <c r="L15" s="140"/>
      <c r="M15" s="142"/>
      <c r="N15" s="206"/>
      <c r="O15" s="207"/>
      <c r="P15" s="207"/>
      <c r="Q15" s="207"/>
      <c r="R15" s="208"/>
      <c r="S15" s="206"/>
      <c r="T15" s="207"/>
      <c r="U15" s="207"/>
      <c r="V15" s="207"/>
      <c r="W15" s="207"/>
      <c r="X15" s="207"/>
      <c r="Y15" s="207"/>
      <c r="Z15" s="208"/>
      <c r="AA15" s="200"/>
      <c r="AB15" s="201"/>
      <c r="AC15" s="201"/>
      <c r="AD15" s="201"/>
      <c r="AE15" s="201"/>
      <c r="AF15" s="201"/>
      <c r="AG15" s="201"/>
      <c r="AH15" s="201"/>
      <c r="AI15" s="201"/>
      <c r="AJ15" s="201"/>
      <c r="AK15" s="201"/>
      <c r="AL15" s="201"/>
      <c r="AM15" s="201"/>
      <c r="AN15" s="202"/>
      <c r="AO15" s="138"/>
    </row>
    <row r="16" spans="1:43" ht="15" customHeight="1" x14ac:dyDescent="0.15">
      <c r="A16" s="138"/>
      <c r="B16" s="141"/>
      <c r="C16" s="40" t="s">
        <v>185</v>
      </c>
      <c r="D16" s="140"/>
      <c r="E16" s="140"/>
      <c r="F16" s="140"/>
      <c r="G16" s="140"/>
      <c r="H16" s="140"/>
      <c r="I16" s="140"/>
      <c r="J16" s="140"/>
      <c r="K16" s="140"/>
      <c r="L16" s="140"/>
      <c r="M16" s="142"/>
      <c r="N16" s="206"/>
      <c r="O16" s="270"/>
      <c r="P16" s="270"/>
      <c r="Q16" s="270"/>
      <c r="R16" s="271"/>
      <c r="S16" s="206"/>
      <c r="T16" s="270"/>
      <c r="U16" s="270"/>
      <c r="V16" s="270"/>
      <c r="W16" s="270"/>
      <c r="X16" s="270"/>
      <c r="Y16" s="270"/>
      <c r="Z16" s="271"/>
      <c r="AA16" s="203"/>
      <c r="AB16" s="204"/>
      <c r="AC16" s="204"/>
      <c r="AD16" s="204"/>
      <c r="AE16" s="204"/>
      <c r="AF16" s="204"/>
      <c r="AG16" s="204"/>
      <c r="AH16" s="204"/>
      <c r="AI16" s="204"/>
      <c r="AJ16" s="204"/>
      <c r="AK16" s="204"/>
      <c r="AL16" s="204"/>
      <c r="AM16" s="204"/>
      <c r="AN16" s="205"/>
      <c r="AO16" s="138"/>
    </row>
    <row r="17" spans="1:43" ht="15" customHeight="1" x14ac:dyDescent="0.15">
      <c r="A17" s="12"/>
      <c r="B17" s="39"/>
      <c r="C17" s="40"/>
      <c r="D17" s="26"/>
      <c r="E17" s="26"/>
      <c r="F17" s="26"/>
      <c r="G17" s="26"/>
      <c r="H17" s="26"/>
      <c r="I17" s="26"/>
      <c r="J17" s="26"/>
      <c r="K17" s="26"/>
      <c r="L17" s="26"/>
      <c r="M17" s="41"/>
      <c r="N17" s="206"/>
      <c r="O17" s="207"/>
      <c r="P17" s="207"/>
      <c r="Q17" s="207"/>
      <c r="R17" s="208"/>
      <c r="S17" s="206"/>
      <c r="T17" s="207"/>
      <c r="U17" s="207"/>
      <c r="V17" s="207"/>
      <c r="W17" s="207"/>
      <c r="X17" s="207"/>
      <c r="Y17" s="207"/>
      <c r="Z17" s="208"/>
      <c r="AA17" s="200"/>
      <c r="AB17" s="201"/>
      <c r="AC17" s="201"/>
      <c r="AD17" s="201"/>
      <c r="AE17" s="201"/>
      <c r="AF17" s="201"/>
      <c r="AG17" s="201"/>
      <c r="AH17" s="201"/>
      <c r="AI17" s="201"/>
      <c r="AJ17" s="201"/>
      <c r="AK17" s="201"/>
      <c r="AL17" s="201"/>
      <c r="AM17" s="201"/>
      <c r="AN17" s="202"/>
      <c r="AO17" s="13"/>
    </row>
    <row r="18" spans="1:43" ht="15" customHeight="1" x14ac:dyDescent="0.15">
      <c r="A18" s="13"/>
      <c r="B18" s="33"/>
      <c r="C18" s="40"/>
      <c r="D18" s="27"/>
      <c r="E18" s="27"/>
      <c r="F18" s="27"/>
      <c r="G18" s="27"/>
      <c r="H18" s="27"/>
      <c r="I18" s="27"/>
      <c r="J18" s="27"/>
      <c r="K18" s="27"/>
      <c r="L18" s="27"/>
      <c r="M18" s="38"/>
      <c r="N18" s="206"/>
      <c r="O18" s="207"/>
      <c r="P18" s="207"/>
      <c r="Q18" s="207"/>
      <c r="R18" s="208"/>
      <c r="S18" s="206"/>
      <c r="T18" s="207"/>
      <c r="U18" s="207"/>
      <c r="V18" s="207"/>
      <c r="W18" s="207"/>
      <c r="X18" s="207"/>
      <c r="Y18" s="207"/>
      <c r="Z18" s="208"/>
      <c r="AA18" s="200"/>
      <c r="AB18" s="201"/>
      <c r="AC18" s="201"/>
      <c r="AD18" s="201"/>
      <c r="AE18" s="201"/>
      <c r="AF18" s="201"/>
      <c r="AG18" s="201"/>
      <c r="AH18" s="201"/>
      <c r="AI18" s="201"/>
      <c r="AJ18" s="201"/>
      <c r="AK18" s="201"/>
      <c r="AL18" s="201"/>
      <c r="AM18" s="201"/>
      <c r="AN18" s="202"/>
      <c r="AO18" s="13"/>
    </row>
    <row r="19" spans="1:43" ht="15" customHeight="1" x14ac:dyDescent="0.15">
      <c r="A19" s="13"/>
      <c r="B19" s="33"/>
      <c r="C19" s="27"/>
      <c r="D19" s="27"/>
      <c r="E19" s="27"/>
      <c r="F19" s="27"/>
      <c r="G19" s="27"/>
      <c r="H19" s="27"/>
      <c r="I19" s="27"/>
      <c r="J19" s="27"/>
      <c r="K19" s="27"/>
      <c r="L19" s="27"/>
      <c r="M19" s="38"/>
      <c r="N19" s="206"/>
      <c r="O19" s="207"/>
      <c r="P19" s="207"/>
      <c r="Q19" s="207"/>
      <c r="R19" s="208"/>
      <c r="S19" s="206"/>
      <c r="T19" s="207"/>
      <c r="U19" s="207"/>
      <c r="V19" s="207"/>
      <c r="W19" s="207"/>
      <c r="X19" s="207"/>
      <c r="Y19" s="207"/>
      <c r="Z19" s="208"/>
      <c r="AA19" s="200"/>
      <c r="AB19" s="201"/>
      <c r="AC19" s="201"/>
      <c r="AD19" s="201"/>
      <c r="AE19" s="201"/>
      <c r="AF19" s="201"/>
      <c r="AG19" s="201"/>
      <c r="AH19" s="201"/>
      <c r="AI19" s="201"/>
      <c r="AJ19" s="201"/>
      <c r="AK19" s="201"/>
      <c r="AL19" s="201"/>
      <c r="AM19" s="201"/>
      <c r="AN19" s="202"/>
      <c r="AO19" s="13"/>
    </row>
    <row r="20" spans="1:43" ht="15" customHeight="1" x14ac:dyDescent="0.15">
      <c r="A20" s="13"/>
      <c r="B20" s="42"/>
      <c r="C20" s="18"/>
      <c r="D20" s="18"/>
      <c r="E20" s="18"/>
      <c r="F20" s="18"/>
      <c r="G20" s="18"/>
      <c r="H20" s="18"/>
      <c r="I20" s="18"/>
      <c r="J20" s="18"/>
      <c r="K20" s="18"/>
      <c r="L20" s="18"/>
      <c r="M20" s="43"/>
      <c r="N20" s="206"/>
      <c r="O20" s="207"/>
      <c r="P20" s="207"/>
      <c r="Q20" s="207"/>
      <c r="R20" s="208"/>
      <c r="S20" s="206"/>
      <c r="T20" s="207"/>
      <c r="U20" s="207"/>
      <c r="V20" s="207"/>
      <c r="W20" s="207"/>
      <c r="X20" s="207"/>
      <c r="Y20" s="207"/>
      <c r="Z20" s="208"/>
      <c r="AA20" s="203"/>
      <c r="AB20" s="247"/>
      <c r="AC20" s="247"/>
      <c r="AD20" s="247"/>
      <c r="AE20" s="247"/>
      <c r="AF20" s="247"/>
      <c r="AG20" s="247"/>
      <c r="AH20" s="247"/>
      <c r="AI20" s="247"/>
      <c r="AJ20" s="247"/>
      <c r="AK20" s="247"/>
      <c r="AL20" s="247"/>
      <c r="AM20" s="247"/>
      <c r="AN20" s="248"/>
      <c r="AO20" s="13"/>
    </row>
    <row r="21" spans="1:43" ht="15" customHeight="1"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row>
    <row r="22" spans="1:43" ht="15" customHeight="1" x14ac:dyDescent="0.15">
      <c r="A22" s="13" t="s">
        <v>189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row>
    <row r="23" spans="1:43" ht="15" customHeight="1" x14ac:dyDescent="0.15">
      <c r="A23" s="13"/>
      <c r="B23" s="34"/>
      <c r="C23" s="289" t="s">
        <v>191</v>
      </c>
      <c r="D23" s="212"/>
      <c r="E23" s="212"/>
      <c r="F23" s="212"/>
      <c r="G23" s="212"/>
      <c r="H23" s="212"/>
      <c r="I23" s="212"/>
      <c r="J23" s="212"/>
      <c r="K23" s="212"/>
      <c r="L23" s="212"/>
      <c r="M23" s="212"/>
      <c r="N23" s="290"/>
      <c r="O23" s="34" t="s">
        <v>203</v>
      </c>
      <c r="P23" s="36"/>
      <c r="Q23" s="272"/>
      <c r="R23" s="198"/>
      <c r="S23" s="198"/>
      <c r="T23" s="198"/>
      <c r="U23" s="44" t="s">
        <v>263</v>
      </c>
      <c r="V23" s="273"/>
      <c r="W23" s="273"/>
      <c r="X23" s="273"/>
      <c r="Y23" s="273"/>
      <c r="Z23" s="45"/>
      <c r="AA23" s="45"/>
      <c r="AB23" s="45"/>
      <c r="AC23" s="45"/>
      <c r="AD23" s="45"/>
      <c r="AE23" s="45"/>
      <c r="AF23" s="45"/>
      <c r="AG23" s="45"/>
      <c r="AH23" s="45"/>
      <c r="AI23" s="45"/>
      <c r="AJ23" s="45"/>
      <c r="AK23" s="45"/>
      <c r="AL23" s="45"/>
      <c r="AM23" s="45"/>
      <c r="AN23" s="46"/>
      <c r="AO23" s="13"/>
    </row>
    <row r="24" spans="1:43" ht="15" customHeight="1" x14ac:dyDescent="0.15">
      <c r="A24" s="13"/>
      <c r="B24" s="33"/>
      <c r="C24" s="178"/>
      <c r="D24" s="178"/>
      <c r="E24" s="178"/>
      <c r="F24" s="178"/>
      <c r="G24" s="178"/>
      <c r="H24" s="178"/>
      <c r="I24" s="178"/>
      <c r="J24" s="178"/>
      <c r="K24" s="178"/>
      <c r="L24" s="178"/>
      <c r="M24" s="178"/>
      <c r="N24" s="256"/>
      <c r="O24" s="286"/>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8"/>
      <c r="AO24" s="13"/>
    </row>
    <row r="25" spans="1:43" ht="15" customHeight="1" x14ac:dyDescent="0.15">
      <c r="A25" s="13"/>
      <c r="B25" s="34"/>
      <c r="C25" s="36"/>
      <c r="D25" s="36"/>
      <c r="E25" s="36"/>
      <c r="F25" s="36"/>
      <c r="G25" s="36"/>
      <c r="H25" s="36"/>
      <c r="I25" s="36"/>
      <c r="J25" s="36"/>
      <c r="K25" s="36"/>
      <c r="L25" s="36"/>
      <c r="M25" s="36"/>
      <c r="N25" s="37"/>
      <c r="O25" s="34"/>
      <c r="P25" s="16" t="s">
        <v>204</v>
      </c>
      <c r="Q25" s="36"/>
      <c r="R25" s="36" t="s">
        <v>205</v>
      </c>
      <c r="S25" s="36"/>
      <c r="T25" s="36"/>
      <c r="U25" s="36"/>
      <c r="V25" s="36"/>
      <c r="W25" s="36"/>
      <c r="X25" s="36"/>
      <c r="Y25" s="274"/>
      <c r="Z25" s="275"/>
      <c r="AA25" s="275"/>
      <c r="AB25" s="275"/>
      <c r="AC25" s="275"/>
      <c r="AD25" s="275"/>
      <c r="AE25" s="275"/>
      <c r="AF25" s="36" t="s">
        <v>209</v>
      </c>
      <c r="AG25" s="36"/>
      <c r="AH25" s="36"/>
      <c r="AI25" s="36"/>
      <c r="AJ25" s="36"/>
      <c r="AK25" s="284"/>
      <c r="AL25" s="285"/>
      <c r="AM25" s="282" t="s">
        <v>208</v>
      </c>
      <c r="AN25" s="283"/>
      <c r="AO25" s="13"/>
      <c r="AQ25" s="7" t="s">
        <v>261</v>
      </c>
    </row>
    <row r="26" spans="1:43" ht="15" customHeight="1" x14ac:dyDescent="0.15">
      <c r="A26" s="13"/>
      <c r="B26" s="33"/>
      <c r="C26" s="246" t="s">
        <v>192</v>
      </c>
      <c r="D26" s="255"/>
      <c r="E26" s="255"/>
      <c r="F26" s="255"/>
      <c r="G26" s="255"/>
      <c r="H26" s="255"/>
      <c r="I26" s="255"/>
      <c r="J26" s="255"/>
      <c r="K26" s="255"/>
      <c r="L26" s="255"/>
      <c r="M26" s="255"/>
      <c r="N26" s="256"/>
      <c r="O26" s="33"/>
      <c r="P26" s="17" t="s">
        <v>204</v>
      </c>
      <c r="Q26" s="27"/>
      <c r="R26" s="27" t="s">
        <v>206</v>
      </c>
      <c r="S26" s="27"/>
      <c r="T26" s="27"/>
      <c r="U26" s="27"/>
      <c r="V26" s="27"/>
      <c r="W26" s="27"/>
      <c r="X26" s="27"/>
      <c r="Y26" s="27"/>
      <c r="Z26" s="27"/>
      <c r="AA26" s="276"/>
      <c r="AB26" s="277"/>
      <c r="AC26" s="27" t="s">
        <v>210</v>
      </c>
      <c r="AD26" s="27"/>
      <c r="AE26" s="27"/>
      <c r="AF26" s="27"/>
      <c r="AG26" s="27"/>
      <c r="AH26" s="27"/>
      <c r="AI26" s="27"/>
      <c r="AJ26" s="280"/>
      <c r="AK26" s="281"/>
      <c r="AL26" s="281"/>
      <c r="AM26" s="278" t="s">
        <v>211</v>
      </c>
      <c r="AN26" s="279"/>
      <c r="AO26" s="13"/>
      <c r="AQ26" s="7" t="s">
        <v>260</v>
      </c>
    </row>
    <row r="27" spans="1:43" ht="15" customHeight="1" x14ac:dyDescent="0.15">
      <c r="A27" s="13"/>
      <c r="B27" s="42"/>
      <c r="C27" s="47"/>
      <c r="D27" s="47"/>
      <c r="E27" s="47"/>
      <c r="F27" s="47"/>
      <c r="G27" s="47"/>
      <c r="H27" s="47"/>
      <c r="I27" s="47"/>
      <c r="J27" s="47"/>
      <c r="K27" s="47"/>
      <c r="L27" s="47"/>
      <c r="M27" s="47"/>
      <c r="N27" s="48"/>
      <c r="O27" s="49"/>
      <c r="P27" s="15" t="s">
        <v>204</v>
      </c>
      <c r="Q27" s="47"/>
      <c r="R27" s="50" t="s">
        <v>207</v>
      </c>
      <c r="S27" s="47"/>
      <c r="T27" s="47"/>
      <c r="U27" s="47"/>
      <c r="V27" s="258"/>
      <c r="W27" s="259"/>
      <c r="X27" s="259"/>
      <c r="Y27" s="259"/>
      <c r="Z27" s="259"/>
      <c r="AA27" s="259"/>
      <c r="AB27" s="259"/>
      <c r="AC27" s="259"/>
      <c r="AD27" s="259"/>
      <c r="AE27" s="259"/>
      <c r="AF27" s="259"/>
      <c r="AG27" s="259"/>
      <c r="AH27" s="259"/>
      <c r="AI27" s="259"/>
      <c r="AJ27" s="259"/>
      <c r="AK27" s="259"/>
      <c r="AL27" s="259"/>
      <c r="AM27" s="51"/>
      <c r="AN27" s="52" t="s">
        <v>202</v>
      </c>
      <c r="AO27" s="33"/>
      <c r="AQ27" s="7" t="s">
        <v>260</v>
      </c>
    </row>
    <row r="28" spans="1:43" ht="15" customHeight="1" x14ac:dyDescent="0.15">
      <c r="A28" s="13"/>
      <c r="B28" s="28"/>
      <c r="C28" s="53" t="s">
        <v>193</v>
      </c>
      <c r="D28" s="14"/>
      <c r="E28" s="14"/>
      <c r="F28" s="14"/>
      <c r="G28" s="14"/>
      <c r="H28" s="14"/>
      <c r="I28" s="14"/>
      <c r="J28" s="14"/>
      <c r="K28" s="14"/>
      <c r="L28" s="14"/>
      <c r="M28" s="14"/>
      <c r="N28" s="54"/>
      <c r="O28" s="55"/>
      <c r="P28" s="260"/>
      <c r="Q28" s="261"/>
      <c r="R28" s="261"/>
      <c r="S28" s="261"/>
      <c r="T28" s="55" t="s">
        <v>38</v>
      </c>
      <c r="U28" s="55"/>
      <c r="V28" s="55"/>
      <c r="W28" s="55"/>
      <c r="X28" s="55"/>
      <c r="Y28" s="55"/>
      <c r="Z28" s="55"/>
      <c r="AA28" s="55"/>
      <c r="AB28" s="55"/>
      <c r="AC28" s="55"/>
      <c r="AD28" s="55"/>
      <c r="AE28" s="55"/>
      <c r="AF28" s="55"/>
      <c r="AG28" s="27"/>
      <c r="AH28" s="27"/>
      <c r="AI28" s="27"/>
      <c r="AJ28" s="27"/>
      <c r="AK28" s="27"/>
      <c r="AL28" s="27"/>
      <c r="AM28" s="27"/>
      <c r="AN28" s="38"/>
      <c r="AO28" s="13"/>
    </row>
    <row r="29" spans="1:43" ht="15" customHeight="1" x14ac:dyDescent="0.15">
      <c r="A29" s="13"/>
      <c r="B29" s="28"/>
      <c r="C29" s="269" t="s">
        <v>212</v>
      </c>
      <c r="D29" s="210"/>
      <c r="E29" s="210"/>
      <c r="F29" s="210"/>
      <c r="G29" s="210"/>
      <c r="H29" s="210"/>
      <c r="I29" s="210"/>
      <c r="J29" s="210"/>
      <c r="K29" s="210"/>
      <c r="L29" s="210"/>
      <c r="M29" s="210"/>
      <c r="N29" s="32"/>
      <c r="O29" s="28" t="s">
        <v>213</v>
      </c>
      <c r="P29" s="31"/>
      <c r="Q29" s="31"/>
      <c r="R29" s="31"/>
      <c r="S29" s="31"/>
      <c r="T29" s="192"/>
      <c r="U29" s="193"/>
      <c r="V29" s="193"/>
      <c r="W29" s="193"/>
      <c r="X29" s="193"/>
      <c r="Y29" s="193"/>
      <c r="Z29" s="31" t="s">
        <v>214</v>
      </c>
      <c r="AA29" s="31"/>
      <c r="AB29" s="31"/>
      <c r="AC29" s="31"/>
      <c r="AD29" s="31"/>
      <c r="AE29" s="31"/>
      <c r="AF29" s="192"/>
      <c r="AG29" s="193"/>
      <c r="AH29" s="193"/>
      <c r="AI29" s="193"/>
      <c r="AJ29" s="193"/>
      <c r="AK29" s="193"/>
      <c r="AL29" s="31" t="s">
        <v>215</v>
      </c>
      <c r="AM29" s="31"/>
      <c r="AN29" s="32"/>
      <c r="AO29" s="13"/>
    </row>
    <row r="30" spans="1:43" ht="15" customHeight="1" x14ac:dyDescent="0.15">
      <c r="A30" s="13"/>
      <c r="B30" s="262" t="s">
        <v>190</v>
      </c>
      <c r="C30" s="184"/>
      <c r="D30" s="28" t="s">
        <v>194</v>
      </c>
      <c r="E30" s="31"/>
      <c r="F30" s="31"/>
      <c r="G30" s="31"/>
      <c r="H30" s="31"/>
      <c r="I30" s="31"/>
      <c r="J30" s="31"/>
      <c r="K30" s="31"/>
      <c r="L30" s="31"/>
      <c r="M30" s="31"/>
      <c r="N30" s="32"/>
      <c r="O30" s="28"/>
      <c r="P30" s="257"/>
      <c r="Q30" s="188"/>
      <c r="R30" s="188"/>
      <c r="S30" s="188"/>
      <c r="T30" s="188"/>
      <c r="U30" s="188"/>
      <c r="V30" s="31" t="s">
        <v>215</v>
      </c>
      <c r="W30" s="31"/>
      <c r="X30" s="31"/>
      <c r="Y30" s="31"/>
      <c r="Z30" s="31"/>
      <c r="AA30" s="31"/>
      <c r="AB30" s="31"/>
      <c r="AC30" s="31"/>
      <c r="AD30" s="31"/>
      <c r="AE30" s="31"/>
      <c r="AF30" s="31"/>
      <c r="AG30" s="31"/>
      <c r="AH30" s="31"/>
      <c r="AI30" s="31"/>
      <c r="AJ30" s="31"/>
      <c r="AK30" s="31"/>
      <c r="AL30" s="31"/>
      <c r="AM30" s="31"/>
      <c r="AN30" s="32"/>
      <c r="AO30" s="13"/>
    </row>
    <row r="31" spans="1:43" ht="15" customHeight="1" x14ac:dyDescent="0.15">
      <c r="A31" s="13"/>
      <c r="B31" s="263"/>
      <c r="C31" s="184"/>
      <c r="D31" s="230" t="s">
        <v>195</v>
      </c>
      <c r="E31" s="210"/>
      <c r="F31" s="210"/>
      <c r="G31" s="210"/>
      <c r="H31" s="210"/>
      <c r="I31" s="210"/>
      <c r="J31" s="210"/>
      <c r="K31" s="210"/>
      <c r="L31" s="210"/>
      <c r="M31" s="210"/>
      <c r="N31" s="32"/>
      <c r="O31" s="28"/>
      <c r="P31" s="257"/>
      <c r="Q31" s="188"/>
      <c r="R31" s="188"/>
      <c r="S31" s="188"/>
      <c r="T31" s="188"/>
      <c r="U31" s="188"/>
      <c r="V31" s="31" t="s">
        <v>215</v>
      </c>
      <c r="W31" s="31"/>
      <c r="X31" s="31"/>
      <c r="Y31" s="31"/>
      <c r="Z31" s="31"/>
      <c r="AA31" s="31"/>
      <c r="AB31" s="31"/>
      <c r="AC31" s="31"/>
      <c r="AD31" s="31"/>
      <c r="AE31" s="31"/>
      <c r="AF31" s="31"/>
      <c r="AG31" s="31"/>
      <c r="AH31" s="31"/>
      <c r="AI31" s="31"/>
      <c r="AJ31" s="31"/>
      <c r="AK31" s="31"/>
      <c r="AL31" s="31"/>
      <c r="AM31" s="31"/>
      <c r="AN31" s="32"/>
      <c r="AO31" s="13"/>
    </row>
    <row r="32" spans="1:43" ht="15" customHeight="1" x14ac:dyDescent="0.15">
      <c r="A32" s="13"/>
      <c r="B32" s="263"/>
      <c r="C32" s="184"/>
      <c r="D32" s="28" t="s">
        <v>196</v>
      </c>
      <c r="E32" s="31"/>
      <c r="F32" s="31"/>
      <c r="G32" s="31"/>
      <c r="H32" s="31"/>
      <c r="I32" s="31"/>
      <c r="J32" s="31"/>
      <c r="K32" s="31"/>
      <c r="L32" s="31"/>
      <c r="M32" s="31"/>
      <c r="N32" s="32"/>
      <c r="O32" s="28"/>
      <c r="P32" s="257"/>
      <c r="Q32" s="188"/>
      <c r="R32" s="188"/>
      <c r="S32" s="188"/>
      <c r="T32" s="188"/>
      <c r="U32" s="188"/>
      <c r="V32" s="31" t="s">
        <v>215</v>
      </c>
      <c r="W32" s="31"/>
      <c r="X32" s="31"/>
      <c r="Y32" s="31"/>
      <c r="Z32" s="31"/>
      <c r="AA32" s="31"/>
      <c r="AB32" s="31"/>
      <c r="AC32" s="31"/>
      <c r="AD32" s="31"/>
      <c r="AE32" s="31"/>
      <c r="AF32" s="31"/>
      <c r="AG32" s="31"/>
      <c r="AH32" s="31"/>
      <c r="AI32" s="31"/>
      <c r="AJ32" s="31"/>
      <c r="AK32" s="31"/>
      <c r="AL32" s="31"/>
      <c r="AM32" s="31"/>
      <c r="AN32" s="32"/>
      <c r="AO32" s="13"/>
    </row>
    <row r="33" spans="1:43" ht="15" customHeight="1" x14ac:dyDescent="0.15">
      <c r="A33" s="13"/>
      <c r="B33" s="263"/>
      <c r="C33" s="184"/>
      <c r="D33" s="34"/>
      <c r="E33" s="36"/>
      <c r="F33" s="36"/>
      <c r="G33" s="36"/>
      <c r="H33" s="37"/>
      <c r="I33" s="230" t="s">
        <v>200</v>
      </c>
      <c r="J33" s="210"/>
      <c r="K33" s="210"/>
      <c r="L33" s="210"/>
      <c r="M33" s="210"/>
      <c r="N33" s="231"/>
      <c r="O33" s="28"/>
      <c r="P33" s="257"/>
      <c r="Q33" s="188"/>
      <c r="R33" s="188"/>
      <c r="S33" s="188"/>
      <c r="T33" s="188"/>
      <c r="U33" s="188"/>
      <c r="V33" s="31" t="s">
        <v>215</v>
      </c>
      <c r="W33" s="31"/>
      <c r="X33" s="31"/>
      <c r="Y33" s="192"/>
      <c r="Z33" s="193"/>
      <c r="AA33" s="193"/>
      <c r="AB33" s="31" t="s">
        <v>216</v>
      </c>
      <c r="AC33" s="31"/>
      <c r="AD33" s="31"/>
      <c r="AE33" s="265"/>
      <c r="AF33" s="266"/>
      <c r="AG33" s="266"/>
      <c r="AH33" s="266"/>
      <c r="AI33" s="266"/>
      <c r="AJ33" s="266"/>
      <c r="AK33" s="266"/>
      <c r="AL33" s="266"/>
      <c r="AM33" s="266"/>
      <c r="AN33" s="267"/>
      <c r="AO33" s="13"/>
      <c r="AQ33" s="7" t="s">
        <v>262</v>
      </c>
    </row>
    <row r="34" spans="1:43" ht="15" customHeight="1" x14ac:dyDescent="0.15">
      <c r="A34" s="13"/>
      <c r="B34" s="263"/>
      <c r="C34" s="184"/>
      <c r="D34" s="254" t="s">
        <v>197</v>
      </c>
      <c r="E34" s="255"/>
      <c r="F34" s="255"/>
      <c r="G34" s="255"/>
      <c r="H34" s="256"/>
      <c r="I34" s="230" t="s">
        <v>199</v>
      </c>
      <c r="J34" s="210"/>
      <c r="K34" s="210"/>
      <c r="L34" s="210"/>
      <c r="M34" s="210"/>
      <c r="N34" s="231"/>
      <c r="O34" s="28"/>
      <c r="P34" s="257"/>
      <c r="Q34" s="188"/>
      <c r="R34" s="188"/>
      <c r="S34" s="188"/>
      <c r="T34" s="188"/>
      <c r="U34" s="188"/>
      <c r="V34" s="31" t="s">
        <v>215</v>
      </c>
      <c r="W34" s="31"/>
      <c r="X34" s="31"/>
      <c r="Y34" s="192"/>
      <c r="Z34" s="193"/>
      <c r="AA34" s="193"/>
      <c r="AB34" s="31" t="s">
        <v>216</v>
      </c>
      <c r="AC34" s="31"/>
      <c r="AD34" s="31"/>
      <c r="AE34" s="265"/>
      <c r="AF34" s="266"/>
      <c r="AG34" s="266"/>
      <c r="AH34" s="266"/>
      <c r="AI34" s="266"/>
      <c r="AJ34" s="266"/>
      <c r="AK34" s="266"/>
      <c r="AL34" s="266"/>
      <c r="AM34" s="266"/>
      <c r="AN34" s="267"/>
      <c r="AO34" s="13"/>
    </row>
    <row r="35" spans="1:43" ht="15" customHeight="1" x14ac:dyDescent="0.15">
      <c r="A35" s="13"/>
      <c r="B35" s="263"/>
      <c r="C35" s="184"/>
      <c r="D35" s="42"/>
      <c r="E35" s="18"/>
      <c r="F35" s="18"/>
      <c r="G35" s="18"/>
      <c r="H35" s="43"/>
      <c r="I35" s="230" t="s">
        <v>198</v>
      </c>
      <c r="J35" s="210"/>
      <c r="K35" s="210"/>
      <c r="L35" s="210"/>
      <c r="M35" s="210"/>
      <c r="N35" s="231"/>
      <c r="O35" s="28"/>
      <c r="P35" s="257"/>
      <c r="Q35" s="188"/>
      <c r="R35" s="188"/>
      <c r="S35" s="188"/>
      <c r="T35" s="188"/>
      <c r="U35" s="188"/>
      <c r="V35" s="31" t="s">
        <v>215</v>
      </c>
      <c r="W35" s="31"/>
      <c r="X35" s="31"/>
      <c r="Y35" s="192"/>
      <c r="Z35" s="193"/>
      <c r="AA35" s="193"/>
      <c r="AB35" s="31" t="s">
        <v>216</v>
      </c>
      <c r="AC35" s="31"/>
      <c r="AD35" s="31"/>
      <c r="AE35" s="265"/>
      <c r="AF35" s="266"/>
      <c r="AG35" s="266"/>
      <c r="AH35" s="266"/>
      <c r="AI35" s="266"/>
      <c r="AJ35" s="266"/>
      <c r="AK35" s="266"/>
      <c r="AL35" s="266"/>
      <c r="AM35" s="266"/>
      <c r="AN35" s="267"/>
      <c r="AO35" s="13"/>
    </row>
    <row r="36" spans="1:43" ht="15" customHeight="1" x14ac:dyDescent="0.15">
      <c r="A36" s="13"/>
      <c r="B36" s="264"/>
      <c r="C36" s="196"/>
      <c r="D36" s="28" t="s">
        <v>201</v>
      </c>
      <c r="E36" s="31"/>
      <c r="F36" s="31"/>
      <c r="G36" s="31"/>
      <c r="H36" s="31"/>
      <c r="I36" s="268"/>
      <c r="J36" s="207"/>
      <c r="K36" s="207"/>
      <c r="L36" s="207"/>
      <c r="M36" s="31" t="s">
        <v>202</v>
      </c>
      <c r="N36" s="32"/>
      <c r="O36" s="28"/>
      <c r="P36" s="265"/>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7"/>
      <c r="AO36" s="13"/>
    </row>
    <row r="37" spans="1:43" ht="15" customHeight="1" x14ac:dyDescent="0.15">
      <c r="A37" s="13"/>
      <c r="B37" s="160"/>
      <c r="C37" s="216" t="s">
        <v>335</v>
      </c>
      <c r="D37" s="216"/>
      <c r="E37" s="216"/>
      <c r="F37" s="216"/>
      <c r="G37" s="216"/>
      <c r="H37" s="216"/>
      <c r="I37" s="216"/>
      <c r="J37" s="216"/>
      <c r="K37" s="216"/>
      <c r="L37" s="216"/>
      <c r="M37" s="216"/>
      <c r="N37" s="217"/>
      <c r="O37" s="160" t="s">
        <v>336</v>
      </c>
      <c r="P37" s="161"/>
      <c r="Q37" s="161"/>
      <c r="R37" s="161"/>
      <c r="S37" s="161"/>
      <c r="T37" s="192"/>
      <c r="U37" s="193"/>
      <c r="V37" s="193"/>
      <c r="W37" s="193"/>
      <c r="X37" s="193"/>
      <c r="Y37" s="193"/>
      <c r="Z37" s="161" t="s">
        <v>337</v>
      </c>
      <c r="AA37" s="161"/>
      <c r="AB37" s="161"/>
      <c r="AC37" s="161"/>
      <c r="AD37" s="161"/>
      <c r="AE37" s="161"/>
      <c r="AF37" s="166"/>
      <c r="AG37" s="162"/>
      <c r="AH37" s="159"/>
      <c r="AI37" s="159"/>
      <c r="AJ37" s="159"/>
      <c r="AK37" s="159"/>
      <c r="AL37" s="161" t="s">
        <v>338</v>
      </c>
      <c r="AM37" s="161"/>
      <c r="AN37" s="163"/>
      <c r="AO37" s="13"/>
    </row>
    <row r="38" spans="1:43" ht="15" customHeight="1" x14ac:dyDescent="0.15">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row>
    <row r="39" spans="1:43" ht="15" customHeight="1" x14ac:dyDescent="0.15">
      <c r="A39" s="56" t="s">
        <v>217</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8"/>
    </row>
    <row r="40" spans="1:43" ht="15" customHeight="1" x14ac:dyDescent="0.15">
      <c r="A40" s="56"/>
      <c r="B40" s="56"/>
      <c r="C40" s="232" t="s">
        <v>218</v>
      </c>
      <c r="D40" s="233"/>
      <c r="E40" s="233"/>
      <c r="F40" s="233"/>
      <c r="G40" s="233"/>
      <c r="H40" s="233"/>
      <c r="I40" s="233"/>
      <c r="J40" s="233"/>
      <c r="K40" s="233"/>
      <c r="L40" s="233"/>
      <c r="M40" s="233"/>
      <c r="N40" s="233"/>
      <c r="O40" s="233"/>
      <c r="P40" s="233"/>
      <c r="Q40" s="211" t="s">
        <v>224</v>
      </c>
      <c r="R40" s="212"/>
      <c r="S40" s="212"/>
      <c r="T40" s="197"/>
      <c r="U40" s="195" t="s">
        <v>221</v>
      </c>
      <c r="V40" s="197"/>
      <c r="W40" s="198"/>
      <c r="X40" s="195" t="s">
        <v>222</v>
      </c>
      <c r="Y40" s="197"/>
      <c r="Z40" s="198"/>
      <c r="AA40" s="195" t="s">
        <v>223</v>
      </c>
      <c r="AB40" s="215"/>
      <c r="AC40" s="215"/>
      <c r="AD40" s="215"/>
      <c r="AE40" s="197"/>
      <c r="AF40" s="195" t="s">
        <v>221</v>
      </c>
      <c r="AG40" s="197"/>
      <c r="AH40" s="198"/>
      <c r="AI40" s="195" t="s">
        <v>222</v>
      </c>
      <c r="AJ40" s="197"/>
      <c r="AK40" s="198"/>
      <c r="AL40" s="195" t="s">
        <v>225</v>
      </c>
      <c r="AM40" s="57"/>
      <c r="AN40" s="58"/>
      <c r="AO40" s="56"/>
      <c r="AP40" s="8"/>
    </row>
    <row r="41" spans="1:43" ht="15" customHeight="1" x14ac:dyDescent="0.15">
      <c r="A41" s="56"/>
      <c r="B41" s="56"/>
      <c r="C41" s="234" t="s">
        <v>219</v>
      </c>
      <c r="D41" s="235"/>
      <c r="E41" s="235"/>
      <c r="F41" s="235"/>
      <c r="G41" s="235"/>
      <c r="H41" s="235"/>
      <c r="I41" s="235"/>
      <c r="J41" s="235"/>
      <c r="K41" s="235"/>
      <c r="L41" s="235"/>
      <c r="M41" s="235"/>
      <c r="N41" s="235"/>
      <c r="O41" s="235"/>
      <c r="P41" s="235"/>
      <c r="Q41" s="213"/>
      <c r="R41" s="214"/>
      <c r="S41" s="214"/>
      <c r="T41" s="199"/>
      <c r="U41" s="196"/>
      <c r="V41" s="199"/>
      <c r="W41" s="199"/>
      <c r="X41" s="196"/>
      <c r="Y41" s="199"/>
      <c r="Z41" s="199"/>
      <c r="AA41" s="196"/>
      <c r="AB41" s="196"/>
      <c r="AC41" s="196"/>
      <c r="AD41" s="196"/>
      <c r="AE41" s="199"/>
      <c r="AF41" s="196"/>
      <c r="AG41" s="199"/>
      <c r="AH41" s="199"/>
      <c r="AI41" s="196"/>
      <c r="AJ41" s="199"/>
      <c r="AK41" s="199"/>
      <c r="AL41" s="196"/>
      <c r="AM41" s="59"/>
      <c r="AN41" s="60"/>
      <c r="AO41" s="56"/>
      <c r="AP41" s="8"/>
    </row>
    <row r="42" spans="1:43" ht="15" customHeight="1" x14ac:dyDescent="0.15">
      <c r="A42" s="56"/>
      <c r="B42" s="56"/>
      <c r="C42" s="209" t="s">
        <v>220</v>
      </c>
      <c r="D42" s="210"/>
      <c r="E42" s="210"/>
      <c r="F42" s="210"/>
      <c r="G42" s="210"/>
      <c r="H42" s="210"/>
      <c r="I42" s="210"/>
      <c r="J42" s="210"/>
      <c r="K42" s="210"/>
      <c r="L42" s="210"/>
      <c r="M42" s="210"/>
      <c r="N42" s="210"/>
      <c r="O42" s="210"/>
      <c r="P42" s="231"/>
      <c r="Q42" s="209" t="s">
        <v>224</v>
      </c>
      <c r="R42" s="210"/>
      <c r="S42" s="210"/>
      <c r="T42" s="66"/>
      <c r="U42" s="61" t="s">
        <v>221</v>
      </c>
      <c r="V42" s="190"/>
      <c r="W42" s="188"/>
      <c r="X42" s="61" t="s">
        <v>222</v>
      </c>
      <c r="Y42" s="190"/>
      <c r="Z42" s="188"/>
      <c r="AA42" s="61" t="s">
        <v>225</v>
      </c>
      <c r="AB42" s="59"/>
      <c r="AC42" s="59"/>
      <c r="AD42" s="59"/>
      <c r="AE42" s="59"/>
      <c r="AF42" s="59"/>
      <c r="AG42" s="59"/>
      <c r="AH42" s="59"/>
      <c r="AI42" s="59"/>
      <c r="AJ42" s="59"/>
      <c r="AK42" s="59"/>
      <c r="AL42" s="59"/>
      <c r="AM42" s="59"/>
      <c r="AN42" s="60"/>
      <c r="AO42" s="56"/>
      <c r="AP42" s="8"/>
    </row>
    <row r="43" spans="1:43" ht="15" customHeight="1" x14ac:dyDescent="0.15">
      <c r="A43" s="56"/>
      <c r="B43" s="56"/>
      <c r="C43" s="236" t="s">
        <v>2</v>
      </c>
      <c r="D43" s="195"/>
      <c r="E43" s="195"/>
      <c r="F43" s="195"/>
      <c r="G43" s="237"/>
      <c r="H43" s="209" t="s">
        <v>32</v>
      </c>
      <c r="I43" s="221"/>
      <c r="J43" s="221"/>
      <c r="K43" s="221"/>
      <c r="L43" s="221"/>
      <c r="M43" s="221"/>
      <c r="N43" s="221"/>
      <c r="O43" s="221"/>
      <c r="P43" s="222"/>
      <c r="Q43" s="223"/>
      <c r="R43" s="224"/>
      <c r="S43" s="224"/>
      <c r="T43" s="224"/>
      <c r="U43" s="224"/>
      <c r="V43" s="224"/>
      <c r="W43" s="224"/>
      <c r="X43" s="224"/>
      <c r="Y43" s="224"/>
      <c r="Z43" s="224"/>
      <c r="AA43" s="224"/>
      <c r="AB43" s="224"/>
      <c r="AC43" s="224"/>
      <c r="AD43" s="224"/>
      <c r="AE43" s="224"/>
      <c r="AF43" s="224"/>
      <c r="AG43" s="224"/>
      <c r="AH43" s="224"/>
      <c r="AI43" s="224"/>
      <c r="AJ43" s="224"/>
      <c r="AK43" s="224"/>
      <c r="AL43" s="224"/>
      <c r="AM43" s="62" t="s">
        <v>7</v>
      </c>
      <c r="AN43" s="63"/>
      <c r="AO43" s="56"/>
      <c r="AP43" s="8"/>
    </row>
    <row r="44" spans="1:43" ht="15" customHeight="1" x14ac:dyDescent="0.15">
      <c r="A44" s="56"/>
      <c r="B44" s="56"/>
      <c r="C44" s="238"/>
      <c r="D44" s="239"/>
      <c r="E44" s="239"/>
      <c r="F44" s="239"/>
      <c r="G44" s="240"/>
      <c r="H44" s="209" t="s">
        <v>33</v>
      </c>
      <c r="I44" s="221"/>
      <c r="J44" s="221"/>
      <c r="K44" s="221"/>
      <c r="L44" s="221"/>
      <c r="M44" s="221"/>
      <c r="N44" s="221"/>
      <c r="O44" s="221"/>
      <c r="P44" s="222"/>
      <c r="Q44" s="223"/>
      <c r="R44" s="224"/>
      <c r="S44" s="224"/>
      <c r="T44" s="224"/>
      <c r="U44" s="224"/>
      <c r="V44" s="224"/>
      <c r="W44" s="224"/>
      <c r="X44" s="224"/>
      <c r="Y44" s="224"/>
      <c r="Z44" s="224"/>
      <c r="AA44" s="224"/>
      <c r="AB44" s="224"/>
      <c r="AC44" s="224"/>
      <c r="AD44" s="224"/>
      <c r="AE44" s="224"/>
      <c r="AF44" s="224"/>
      <c r="AG44" s="224"/>
      <c r="AH44" s="224"/>
      <c r="AI44" s="224"/>
      <c r="AJ44" s="224"/>
      <c r="AK44" s="224"/>
      <c r="AL44" s="224"/>
      <c r="AM44" s="62" t="s">
        <v>7</v>
      </c>
      <c r="AN44" s="63"/>
      <c r="AO44" s="56"/>
      <c r="AP44" s="8"/>
    </row>
    <row r="45" spans="1:43" ht="15" customHeight="1" x14ac:dyDescent="0.15">
      <c r="A45" s="56"/>
      <c r="B45" s="56"/>
      <c r="C45" s="238"/>
      <c r="D45" s="239"/>
      <c r="E45" s="239"/>
      <c r="F45" s="239"/>
      <c r="G45" s="240"/>
      <c r="H45" s="209" t="s">
        <v>34</v>
      </c>
      <c r="I45" s="221"/>
      <c r="J45" s="221"/>
      <c r="K45" s="221"/>
      <c r="L45" s="221"/>
      <c r="M45" s="221"/>
      <c r="N45" s="221"/>
      <c r="O45" s="221"/>
      <c r="P45" s="222"/>
      <c r="Q45" s="223"/>
      <c r="R45" s="224"/>
      <c r="S45" s="224"/>
      <c r="T45" s="224"/>
      <c r="U45" s="224"/>
      <c r="V45" s="224"/>
      <c r="W45" s="224"/>
      <c r="X45" s="224"/>
      <c r="Y45" s="224"/>
      <c r="Z45" s="224"/>
      <c r="AA45" s="224"/>
      <c r="AB45" s="224"/>
      <c r="AC45" s="224"/>
      <c r="AD45" s="224"/>
      <c r="AE45" s="224"/>
      <c r="AF45" s="224"/>
      <c r="AG45" s="224"/>
      <c r="AH45" s="224"/>
      <c r="AI45" s="224"/>
      <c r="AJ45" s="224"/>
      <c r="AK45" s="224"/>
      <c r="AL45" s="224"/>
      <c r="AM45" s="62" t="s">
        <v>7</v>
      </c>
      <c r="AN45" s="63"/>
      <c r="AO45" s="56"/>
      <c r="AP45" s="8"/>
    </row>
    <row r="46" spans="1:43" ht="15" customHeight="1" x14ac:dyDescent="0.15">
      <c r="A46" s="56"/>
      <c r="B46" s="56"/>
      <c r="C46" s="241"/>
      <c r="D46" s="242"/>
      <c r="E46" s="242"/>
      <c r="F46" s="242"/>
      <c r="G46" s="243"/>
      <c r="H46" s="225" t="s">
        <v>1</v>
      </c>
      <c r="I46" s="226"/>
      <c r="J46" s="226"/>
      <c r="K46" s="226"/>
      <c r="L46" s="226"/>
      <c r="M46" s="226"/>
      <c r="N46" s="226"/>
      <c r="O46" s="226"/>
      <c r="P46" s="227"/>
      <c r="Q46" s="228">
        <f>SUM(Q43:AL45)</f>
        <v>0</v>
      </c>
      <c r="R46" s="229"/>
      <c r="S46" s="229"/>
      <c r="T46" s="229"/>
      <c r="U46" s="229"/>
      <c r="V46" s="229"/>
      <c r="W46" s="229"/>
      <c r="X46" s="229"/>
      <c r="Y46" s="229"/>
      <c r="Z46" s="229"/>
      <c r="AA46" s="229"/>
      <c r="AB46" s="229"/>
      <c r="AC46" s="229"/>
      <c r="AD46" s="229"/>
      <c r="AE46" s="229"/>
      <c r="AF46" s="229"/>
      <c r="AG46" s="229"/>
      <c r="AH46" s="229"/>
      <c r="AI46" s="229"/>
      <c r="AJ46" s="229"/>
      <c r="AK46" s="229"/>
      <c r="AL46" s="229"/>
      <c r="AM46" s="62" t="s">
        <v>7</v>
      </c>
      <c r="AN46" s="63"/>
      <c r="AO46" s="56"/>
      <c r="AP46" s="8"/>
    </row>
    <row r="47" spans="1:43" ht="15" customHeight="1" x14ac:dyDescent="0.15">
      <c r="A47" s="56"/>
      <c r="B47" s="56"/>
      <c r="C47" s="194" t="s">
        <v>3</v>
      </c>
      <c r="D47" s="194"/>
      <c r="E47" s="194"/>
      <c r="F47" s="194"/>
      <c r="G47" s="194"/>
      <c r="H47" s="191" t="s">
        <v>35</v>
      </c>
      <c r="I47" s="191"/>
      <c r="J47" s="191"/>
      <c r="K47" s="191"/>
      <c r="L47" s="191"/>
      <c r="M47" s="191"/>
      <c r="N47" s="191"/>
      <c r="O47" s="191"/>
      <c r="P47" s="191"/>
      <c r="Q47" s="64"/>
      <c r="R47" s="62"/>
      <c r="S47" s="62"/>
      <c r="T47" s="62"/>
      <c r="U47" s="62"/>
      <c r="V47" s="190"/>
      <c r="W47" s="190"/>
      <c r="X47" s="135" t="s">
        <v>4</v>
      </c>
      <c r="Y47" s="135"/>
      <c r="Z47" s="190"/>
      <c r="AA47" s="190"/>
      <c r="AB47" s="135" t="s">
        <v>5</v>
      </c>
      <c r="AC47" s="135"/>
      <c r="AD47" s="62" t="s">
        <v>6</v>
      </c>
      <c r="AE47" s="62"/>
      <c r="AF47" s="62"/>
      <c r="AG47" s="190"/>
      <c r="AH47" s="190"/>
      <c r="AI47" s="62" t="s">
        <v>4</v>
      </c>
      <c r="AJ47" s="62"/>
      <c r="AK47" s="190"/>
      <c r="AL47" s="190"/>
      <c r="AM47" s="62" t="s">
        <v>5</v>
      </c>
      <c r="AN47" s="63"/>
      <c r="AO47" s="56"/>
      <c r="AP47" s="8"/>
      <c r="AQ47" s="7" t="s">
        <v>113</v>
      </c>
    </row>
    <row r="48" spans="1:43" ht="15" customHeight="1" x14ac:dyDescent="0.15">
      <c r="A48" s="65"/>
      <c r="B48" s="65"/>
      <c r="C48" s="194"/>
      <c r="D48" s="194"/>
      <c r="E48" s="194"/>
      <c r="F48" s="194"/>
      <c r="G48" s="194"/>
      <c r="H48" s="191" t="s">
        <v>33</v>
      </c>
      <c r="I48" s="191"/>
      <c r="J48" s="191"/>
      <c r="K48" s="191"/>
      <c r="L48" s="191"/>
      <c r="M48" s="191"/>
      <c r="N48" s="191"/>
      <c r="O48" s="191"/>
      <c r="P48" s="191"/>
      <c r="Q48" s="64"/>
      <c r="R48" s="62"/>
      <c r="S48" s="62"/>
      <c r="T48" s="62"/>
      <c r="U48" s="62"/>
      <c r="V48" s="190"/>
      <c r="W48" s="190"/>
      <c r="X48" s="62" t="s">
        <v>4</v>
      </c>
      <c r="Y48" s="62"/>
      <c r="Z48" s="190"/>
      <c r="AA48" s="190"/>
      <c r="AB48" s="62" t="s">
        <v>5</v>
      </c>
      <c r="AC48" s="62"/>
      <c r="AD48" s="62" t="s">
        <v>6</v>
      </c>
      <c r="AE48" s="62"/>
      <c r="AF48" s="62"/>
      <c r="AG48" s="190"/>
      <c r="AH48" s="190"/>
      <c r="AI48" s="62" t="s">
        <v>4</v>
      </c>
      <c r="AJ48" s="62"/>
      <c r="AK48" s="190"/>
      <c r="AL48" s="190"/>
      <c r="AM48" s="62" t="s">
        <v>5</v>
      </c>
      <c r="AN48" s="63"/>
      <c r="AO48" s="65"/>
      <c r="AP48" s="8"/>
    </row>
    <row r="49" spans="1:42" ht="15" customHeight="1" x14ac:dyDescent="0.15">
      <c r="A49" s="56"/>
      <c r="B49" s="56"/>
      <c r="C49" s="194"/>
      <c r="D49" s="194"/>
      <c r="E49" s="194"/>
      <c r="F49" s="194"/>
      <c r="G49" s="194"/>
      <c r="H49" s="191" t="s">
        <v>34</v>
      </c>
      <c r="I49" s="191"/>
      <c r="J49" s="191"/>
      <c r="K49" s="191"/>
      <c r="L49" s="191"/>
      <c r="M49" s="191"/>
      <c r="N49" s="191"/>
      <c r="O49" s="191"/>
      <c r="P49" s="191"/>
      <c r="Q49" s="64"/>
      <c r="R49" s="62"/>
      <c r="S49" s="62"/>
      <c r="T49" s="62"/>
      <c r="U49" s="62"/>
      <c r="V49" s="190"/>
      <c r="W49" s="190"/>
      <c r="X49" s="62" t="s">
        <v>4</v>
      </c>
      <c r="Y49" s="62"/>
      <c r="Z49" s="190"/>
      <c r="AA49" s="190"/>
      <c r="AB49" s="62" t="s">
        <v>5</v>
      </c>
      <c r="AC49" s="62"/>
      <c r="AD49" s="62" t="s">
        <v>6</v>
      </c>
      <c r="AE49" s="62"/>
      <c r="AF49" s="62"/>
      <c r="AG49" s="190"/>
      <c r="AH49" s="190"/>
      <c r="AI49" s="62" t="s">
        <v>4</v>
      </c>
      <c r="AJ49" s="62"/>
      <c r="AK49" s="190"/>
      <c r="AL49" s="190"/>
      <c r="AM49" s="62" t="s">
        <v>5</v>
      </c>
      <c r="AN49" s="63"/>
      <c r="AO49" s="56"/>
      <c r="AP49" s="8"/>
    </row>
    <row r="50" spans="1:42" ht="15" customHeight="1" x14ac:dyDescent="0.15">
      <c r="A50" s="56"/>
      <c r="B50" s="56"/>
      <c r="C50" s="194"/>
      <c r="D50" s="194"/>
      <c r="E50" s="194"/>
      <c r="F50" s="194"/>
      <c r="G50" s="194"/>
      <c r="H50" s="191" t="s">
        <v>36</v>
      </c>
      <c r="I50" s="191"/>
      <c r="J50" s="191"/>
      <c r="K50" s="191"/>
      <c r="L50" s="191"/>
      <c r="M50" s="191"/>
      <c r="N50" s="191"/>
      <c r="O50" s="191"/>
      <c r="P50" s="191"/>
      <c r="Q50" s="64"/>
      <c r="R50" s="62"/>
      <c r="S50" s="62"/>
      <c r="T50" s="62"/>
      <c r="U50" s="62"/>
      <c r="V50" s="190"/>
      <c r="W50" s="190"/>
      <c r="X50" s="62" t="s">
        <v>4</v>
      </c>
      <c r="Y50" s="62"/>
      <c r="Z50" s="190"/>
      <c r="AA50" s="190"/>
      <c r="AB50" s="62" t="s">
        <v>5</v>
      </c>
      <c r="AC50" s="62"/>
      <c r="AD50" s="62" t="s">
        <v>6</v>
      </c>
      <c r="AE50" s="62"/>
      <c r="AF50" s="62"/>
      <c r="AG50" s="190"/>
      <c r="AH50" s="190"/>
      <c r="AI50" s="62" t="s">
        <v>4</v>
      </c>
      <c r="AJ50" s="62"/>
      <c r="AK50" s="190"/>
      <c r="AL50" s="190"/>
      <c r="AM50" s="62" t="s">
        <v>5</v>
      </c>
      <c r="AN50" s="63"/>
      <c r="AO50" s="56"/>
      <c r="AP50" s="8"/>
    </row>
  </sheetData>
  <sheetProtection sheet="1" objects="1" scenarios="1"/>
  <mergeCells count="124">
    <mergeCell ref="AA15:AN15"/>
    <mergeCell ref="N16:R16"/>
    <mergeCell ref="AA18:AN18"/>
    <mergeCell ref="AA19:AN19"/>
    <mergeCell ref="Q23:T23"/>
    <mergeCell ref="V23:Y23"/>
    <mergeCell ref="Y25:AE25"/>
    <mergeCell ref="AA26:AB26"/>
    <mergeCell ref="AM26:AN26"/>
    <mergeCell ref="AJ26:AL26"/>
    <mergeCell ref="AM25:AN25"/>
    <mergeCell ref="S16:Z16"/>
    <mergeCell ref="AK25:AL25"/>
    <mergeCell ref="AA20:AN20"/>
    <mergeCell ref="O24:AN24"/>
    <mergeCell ref="C23:N24"/>
    <mergeCell ref="P28:S28"/>
    <mergeCell ref="B30:C36"/>
    <mergeCell ref="P34:U34"/>
    <mergeCell ref="P35:U35"/>
    <mergeCell ref="P36:AN36"/>
    <mergeCell ref="AE33:AN33"/>
    <mergeCell ref="AE34:AN34"/>
    <mergeCell ref="AE35:AN35"/>
    <mergeCell ref="I35:N35"/>
    <mergeCell ref="I36:L36"/>
    <mergeCell ref="Y34:AA34"/>
    <mergeCell ref="T29:Y29"/>
    <mergeCell ref="C29:M29"/>
    <mergeCell ref="Z50:AA50"/>
    <mergeCell ref="AG50:AH50"/>
    <mergeCell ref="AK50:AL50"/>
    <mergeCell ref="C42:P42"/>
    <mergeCell ref="A3:AO3"/>
    <mergeCell ref="W5:AO5"/>
    <mergeCell ref="W6:AO6"/>
    <mergeCell ref="W7:AO7"/>
    <mergeCell ref="C10:M10"/>
    <mergeCell ref="N9:AN9"/>
    <mergeCell ref="N10:AN10"/>
    <mergeCell ref="N12:R12"/>
    <mergeCell ref="N17:R17"/>
    <mergeCell ref="AA11:AN11"/>
    <mergeCell ref="AA12:AN12"/>
    <mergeCell ref="AA17:AN17"/>
    <mergeCell ref="S11:Z11"/>
    <mergeCell ref="N13:R13"/>
    <mergeCell ref="S13:Z13"/>
    <mergeCell ref="AA13:AN13"/>
    <mergeCell ref="N14:R14"/>
    <mergeCell ref="S14:Z14"/>
    <mergeCell ref="D34:H34"/>
    <mergeCell ref="I33:N33"/>
    <mergeCell ref="Q44:AL44"/>
    <mergeCell ref="H45:P45"/>
    <mergeCell ref="Q45:AL45"/>
    <mergeCell ref="H46:P46"/>
    <mergeCell ref="Q46:AL46"/>
    <mergeCell ref="I34:N34"/>
    <mergeCell ref="AE40:AE41"/>
    <mergeCell ref="AF40:AF41"/>
    <mergeCell ref="AG40:AH41"/>
    <mergeCell ref="AI40:AI41"/>
    <mergeCell ref="AJ40:AK41"/>
    <mergeCell ref="C40:P40"/>
    <mergeCell ref="C41:P41"/>
    <mergeCell ref="C43:G46"/>
    <mergeCell ref="N11:R11"/>
    <mergeCell ref="S12:Z12"/>
    <mergeCell ref="S17:Z17"/>
    <mergeCell ref="S18:Z18"/>
    <mergeCell ref="N18:R18"/>
    <mergeCell ref="N19:R19"/>
    <mergeCell ref="N20:R20"/>
    <mergeCell ref="S19:Z19"/>
    <mergeCell ref="S20:Z20"/>
    <mergeCell ref="AA14:AN14"/>
    <mergeCell ref="AA16:AN16"/>
    <mergeCell ref="N15:R15"/>
    <mergeCell ref="S15:Z15"/>
    <mergeCell ref="Q42:S42"/>
    <mergeCell ref="V42:W42"/>
    <mergeCell ref="Y42:Z42"/>
    <mergeCell ref="U40:U41"/>
    <mergeCell ref="Q40:S41"/>
    <mergeCell ref="T40:T41"/>
    <mergeCell ref="V40:W41"/>
    <mergeCell ref="X40:X41"/>
    <mergeCell ref="AA40:AD41"/>
    <mergeCell ref="C37:N37"/>
    <mergeCell ref="T37:Y37"/>
    <mergeCell ref="D31:M31"/>
    <mergeCell ref="C26:N26"/>
    <mergeCell ref="P31:U31"/>
    <mergeCell ref="P32:U32"/>
    <mergeCell ref="AF29:AK29"/>
    <mergeCell ref="P30:U30"/>
    <mergeCell ref="Y33:AA33"/>
    <mergeCell ref="P33:U33"/>
    <mergeCell ref="V27:AL27"/>
    <mergeCell ref="V47:W47"/>
    <mergeCell ref="Z47:AA47"/>
    <mergeCell ref="AK49:AL49"/>
    <mergeCell ref="H50:P50"/>
    <mergeCell ref="Y35:AA35"/>
    <mergeCell ref="C47:G50"/>
    <mergeCell ref="H47:P47"/>
    <mergeCell ref="AG47:AH47"/>
    <mergeCell ref="AK47:AL47"/>
    <mergeCell ref="H48:P48"/>
    <mergeCell ref="V48:W48"/>
    <mergeCell ref="Z48:AA48"/>
    <mergeCell ref="AG48:AH48"/>
    <mergeCell ref="AK48:AL48"/>
    <mergeCell ref="H49:P49"/>
    <mergeCell ref="V49:W49"/>
    <mergeCell ref="Z49:AA49"/>
    <mergeCell ref="AG49:AH49"/>
    <mergeCell ref="V50:W50"/>
    <mergeCell ref="AL40:AL41"/>
    <mergeCell ref="Y40:Z41"/>
    <mergeCell ref="H43:P43"/>
    <mergeCell ref="Q43:AL43"/>
    <mergeCell ref="H44:P44"/>
  </mergeCells>
  <phoneticPr fontId="1"/>
  <conditionalFormatting sqref="AK25:AL25 AJ26:AL26 V27:AL27 AA26:AB26 Y25:AE25">
    <cfRule type="containsBlanks" dxfId="37" priority="14">
      <formula>LEN(TRIM(V25))=0</formula>
    </cfRule>
    <cfRule type="containsBlanks" priority="15">
      <formula>LEN(TRIM(V25))=0</formula>
    </cfRule>
  </conditionalFormatting>
  <conditionalFormatting sqref="P28:S28 T29:Y29 AF29:AK29 P30:U35 I36:L36 P36:AN36">
    <cfRule type="containsBlanks" dxfId="36" priority="13">
      <formula>LEN(TRIM(I28))=0</formula>
    </cfRule>
  </conditionalFormatting>
  <conditionalFormatting sqref="Y33:AA35">
    <cfRule type="containsBlanks" dxfId="35" priority="12">
      <formula>LEN(TRIM(Y33))=0</formula>
    </cfRule>
  </conditionalFormatting>
  <conditionalFormatting sqref="N17:AN20">
    <cfRule type="containsBlanks" dxfId="34" priority="11">
      <formula>LEN(TRIM(N17))=0</formula>
    </cfRule>
  </conditionalFormatting>
  <conditionalFormatting sqref="Q43:AL44 T40:T42 V40:W42 Y40:Z42 AE40:AE41 AG40:AH41 AJ40:AK41">
    <cfRule type="containsBlanks" dxfId="33" priority="10">
      <formula>LEN(TRIM(Q40))=0</formula>
    </cfRule>
  </conditionalFormatting>
  <conditionalFormatting sqref="V48:W48 Z48:AA48 V50:W50 Z50:AA50 AG50:AH50 AK50:AL50 AG47:AH48 AK47:AL48">
    <cfRule type="containsBlanks" dxfId="32" priority="9">
      <formula>LEN(TRIM(V47))=0</formula>
    </cfRule>
  </conditionalFormatting>
  <conditionalFormatting sqref="V23:Y23 Q23:T23 O24:AN24">
    <cfRule type="containsBlanks" dxfId="31" priority="8">
      <formula>LEN(TRIM(O23))=0</formula>
    </cfRule>
  </conditionalFormatting>
  <conditionalFormatting sqref="N12:AN12">
    <cfRule type="containsBlanks" dxfId="30" priority="7">
      <formula>LEN(TRIM(N12))=0</formula>
    </cfRule>
  </conditionalFormatting>
  <conditionalFormatting sqref="AE33:AN35">
    <cfRule type="containsBlanks" dxfId="29" priority="6">
      <formula>LEN(TRIM(AE33))=0</formula>
    </cfRule>
  </conditionalFormatting>
  <conditionalFormatting sqref="Q45:AL45">
    <cfRule type="containsBlanks" dxfId="28" priority="5">
      <formula>LEN(TRIM(Q45))=0</formula>
    </cfRule>
  </conditionalFormatting>
  <conditionalFormatting sqref="AK49:AL49 AG49:AH49 Z49:AA49 V49:W49">
    <cfRule type="containsBlanks" dxfId="27" priority="4">
      <formula>LEN(TRIM(V49))=0</formula>
    </cfRule>
  </conditionalFormatting>
  <conditionalFormatting sqref="V47:W47 Z47:AA47">
    <cfRule type="containsBlanks" dxfId="26" priority="3">
      <formula>LEN(TRIM(V47))=0</formula>
    </cfRule>
  </conditionalFormatting>
  <conditionalFormatting sqref="N13:AN15 N16 S16 AA16">
    <cfRule type="containsBlanks" dxfId="25" priority="2">
      <formula>LEN(TRIM(N13))=0</formula>
    </cfRule>
  </conditionalFormatting>
  <conditionalFormatting sqref="T37:Y37 AG37:AK37">
    <cfRule type="containsBlanks" dxfId="24" priority="1">
      <formula>LEN(TRIM(T37))=0</formula>
    </cfRule>
  </conditionalFormatting>
  <dataValidations count="1">
    <dataValidation type="list" allowBlank="1" showInputMessage="1" showErrorMessage="1" sqref="P25:P27">
      <formula1>"□,■"</formula1>
    </dataValidation>
  </dataValidations>
  <pageMargins left="1.0629921259842521" right="0.98425196850393704" top="0.98425196850393704" bottom="1.18110236220472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AP49"/>
  <sheetViews>
    <sheetView view="pageBreakPreview" zoomScaleNormal="100" zoomScaleSheetLayoutView="100" workbookViewId="0">
      <selection activeCell="AC39" sqref="AC39"/>
    </sheetView>
  </sheetViews>
  <sheetFormatPr defaultColWidth="2.5" defaultRowHeight="15" customHeight="1" x14ac:dyDescent="0.15"/>
  <cols>
    <col min="1" max="1" width="2" style="13" customWidth="1"/>
    <col min="2" max="2" width="1.125" style="13" customWidth="1"/>
    <col min="3" max="40" width="2" style="13" customWidth="1"/>
    <col min="41" max="41" width="1.125" style="13" customWidth="1"/>
    <col min="42" max="74" width="2.125" style="13" customWidth="1"/>
    <col min="75" max="16384" width="2.5" style="13"/>
  </cols>
  <sheetData>
    <row r="1" spans="1:42" ht="15" customHeight="1" x14ac:dyDescent="0.15">
      <c r="A1" s="13" t="s">
        <v>226</v>
      </c>
      <c r="C1" s="26"/>
      <c r="D1" s="26"/>
      <c r="E1" s="26"/>
      <c r="F1" s="26"/>
      <c r="G1" s="26"/>
      <c r="H1" s="27"/>
      <c r="P1" s="27"/>
      <c r="Q1" s="27"/>
    </row>
    <row r="2" spans="1:42" ht="15" customHeight="1" x14ac:dyDescent="0.15">
      <c r="C2" s="50" t="s">
        <v>8</v>
      </c>
      <c r="D2" s="47"/>
      <c r="E2" s="47"/>
      <c r="F2" s="47"/>
      <c r="G2" s="47"/>
      <c r="H2" s="302"/>
      <c r="I2" s="302"/>
      <c r="J2" s="302"/>
      <c r="K2" s="302"/>
      <c r="L2" s="302"/>
      <c r="M2" s="302"/>
      <c r="N2" s="302"/>
      <c r="O2" s="302"/>
      <c r="P2" s="302"/>
      <c r="Q2" s="302"/>
      <c r="R2" s="302"/>
      <c r="S2" s="302"/>
      <c r="T2" s="302"/>
      <c r="U2" s="302"/>
      <c r="V2" s="302"/>
      <c r="W2" s="302"/>
      <c r="X2" s="302"/>
      <c r="Y2" s="302"/>
      <c r="Z2" s="302"/>
      <c r="AA2" s="302"/>
      <c r="AB2" s="302"/>
      <c r="AC2" s="302"/>
      <c r="AD2" s="302"/>
      <c r="AE2" s="302"/>
      <c r="AF2" s="319" t="s">
        <v>9</v>
      </c>
      <c r="AG2" s="319"/>
      <c r="AH2" s="319"/>
      <c r="AN2" s="11" t="s">
        <v>227</v>
      </c>
      <c r="AP2" s="13" t="s">
        <v>280</v>
      </c>
    </row>
    <row r="3" spans="1:42" ht="6.75" customHeight="1" x14ac:dyDescent="0.15">
      <c r="C3" s="26"/>
      <c r="D3" s="26"/>
      <c r="E3" s="26"/>
      <c r="F3" s="26"/>
      <c r="G3" s="26"/>
      <c r="H3" s="27"/>
      <c r="P3" s="27"/>
      <c r="Q3" s="27"/>
    </row>
    <row r="4" spans="1:42" ht="15" customHeight="1" x14ac:dyDescent="0.15">
      <c r="B4" s="218" t="s">
        <v>229</v>
      </c>
      <c r="C4" s="325"/>
      <c r="D4" s="325"/>
      <c r="E4" s="325"/>
      <c r="F4" s="325"/>
      <c r="G4" s="325"/>
      <c r="H4" s="325"/>
      <c r="I4" s="325"/>
      <c r="J4" s="326"/>
      <c r="K4" s="311" t="s">
        <v>230</v>
      </c>
      <c r="L4" s="311"/>
      <c r="M4" s="311"/>
      <c r="N4" s="311"/>
      <c r="O4" s="311" t="s">
        <v>231</v>
      </c>
      <c r="P4" s="311"/>
      <c r="Q4" s="311"/>
      <c r="R4" s="311"/>
      <c r="S4" s="311" t="s">
        <v>232</v>
      </c>
      <c r="T4" s="311"/>
      <c r="U4" s="311"/>
      <c r="V4" s="311"/>
      <c r="W4" s="311" t="s">
        <v>233</v>
      </c>
      <c r="X4" s="311"/>
      <c r="Y4" s="311"/>
      <c r="Z4" s="311"/>
      <c r="AA4" s="311" t="s">
        <v>234</v>
      </c>
      <c r="AB4" s="311"/>
      <c r="AC4" s="311"/>
      <c r="AD4" s="311"/>
      <c r="AE4" s="311" t="s">
        <v>235</v>
      </c>
      <c r="AF4" s="311"/>
      <c r="AG4" s="311"/>
      <c r="AH4" s="311"/>
      <c r="AI4" s="218" t="s">
        <v>53</v>
      </c>
      <c r="AJ4" s="325"/>
      <c r="AK4" s="325"/>
      <c r="AL4" s="325"/>
      <c r="AM4" s="325"/>
      <c r="AN4" s="326"/>
    </row>
    <row r="5" spans="1:42" ht="15" customHeight="1" x14ac:dyDescent="0.15">
      <c r="B5" s="28"/>
      <c r="C5" s="29" t="s">
        <v>228</v>
      </c>
      <c r="D5" s="30"/>
      <c r="E5" s="30"/>
      <c r="F5" s="30"/>
      <c r="G5" s="30"/>
      <c r="H5" s="31"/>
      <c r="I5" s="31"/>
      <c r="J5" s="32"/>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218">
        <f>SUM(K5:AH5)</f>
        <v>0</v>
      </c>
      <c r="AJ5" s="325"/>
      <c r="AK5" s="325"/>
      <c r="AL5" s="325"/>
      <c r="AM5" s="325"/>
      <c r="AN5" s="326"/>
    </row>
    <row r="6" spans="1:42" ht="15" customHeight="1" x14ac:dyDescent="0.15">
      <c r="B6" s="28"/>
      <c r="C6" s="29" t="s">
        <v>37</v>
      </c>
      <c r="D6" s="30"/>
      <c r="E6" s="30"/>
      <c r="F6" s="30"/>
      <c r="G6" s="30"/>
      <c r="H6" s="31"/>
      <c r="I6" s="31"/>
      <c r="J6" s="32"/>
      <c r="K6" s="206"/>
      <c r="L6" s="268"/>
      <c r="M6" s="268"/>
      <c r="N6" s="328"/>
      <c r="O6" s="206"/>
      <c r="P6" s="268"/>
      <c r="Q6" s="268"/>
      <c r="R6" s="328"/>
      <c r="S6" s="206"/>
      <c r="T6" s="268"/>
      <c r="U6" s="268"/>
      <c r="V6" s="328"/>
      <c r="W6" s="206"/>
      <c r="X6" s="268"/>
      <c r="Y6" s="268"/>
      <c r="Z6" s="328"/>
      <c r="AA6" s="206"/>
      <c r="AB6" s="268"/>
      <c r="AC6" s="268"/>
      <c r="AD6" s="328"/>
      <c r="AE6" s="206"/>
      <c r="AF6" s="268"/>
      <c r="AG6" s="268"/>
      <c r="AH6" s="328"/>
      <c r="AI6" s="218">
        <f>SUM(K6:AH6)</f>
        <v>0</v>
      </c>
      <c r="AJ6" s="325"/>
      <c r="AK6" s="325"/>
      <c r="AL6" s="325"/>
      <c r="AM6" s="325"/>
      <c r="AN6" s="326"/>
    </row>
    <row r="7" spans="1:42" ht="15" customHeight="1" x14ac:dyDescent="0.15">
      <c r="C7" s="26"/>
      <c r="D7" s="26"/>
      <c r="E7" s="26"/>
      <c r="F7" s="26"/>
      <c r="G7" s="26"/>
      <c r="H7" s="27"/>
      <c r="P7" s="27"/>
      <c r="Q7" s="27"/>
    </row>
    <row r="8" spans="1:42" ht="15" customHeight="1" x14ac:dyDescent="0.15">
      <c r="A8" s="13" t="s">
        <v>236</v>
      </c>
      <c r="C8" s="26"/>
      <c r="D8" s="26"/>
      <c r="E8" s="26"/>
      <c r="F8" s="26"/>
      <c r="G8" s="26"/>
      <c r="H8" s="27"/>
      <c r="P8" s="27"/>
      <c r="Q8" s="27"/>
    </row>
    <row r="9" spans="1:42" ht="15" customHeight="1" x14ac:dyDescent="0.15">
      <c r="B9" s="34"/>
      <c r="C9" s="289" t="s">
        <v>238</v>
      </c>
      <c r="D9" s="289"/>
      <c r="E9" s="289"/>
      <c r="F9" s="289"/>
      <c r="G9" s="289"/>
      <c r="H9" s="289"/>
      <c r="I9" s="289"/>
      <c r="J9" s="320"/>
      <c r="K9" s="289" t="s">
        <v>239</v>
      </c>
      <c r="L9" s="212"/>
      <c r="M9" s="212"/>
      <c r="N9" s="212"/>
      <c r="O9" s="212"/>
      <c r="P9" s="212"/>
      <c r="Q9" s="212"/>
      <c r="R9" s="212"/>
      <c r="S9" s="212"/>
      <c r="T9" s="212"/>
      <c r="U9" s="290"/>
      <c r="V9" s="28" t="s">
        <v>241</v>
      </c>
      <c r="W9" s="31"/>
      <c r="X9" s="31"/>
      <c r="Y9" s="31"/>
      <c r="Z9" s="31"/>
      <c r="AA9" s="31"/>
      <c r="AB9" s="31"/>
      <c r="AC9" s="28"/>
      <c r="AD9" s="323">
        <v>3000</v>
      </c>
      <c r="AE9" s="324"/>
      <c r="AF9" s="324"/>
      <c r="AG9" s="324"/>
      <c r="AH9" s="324"/>
      <c r="AI9" s="324"/>
      <c r="AJ9" s="324"/>
      <c r="AK9" s="324"/>
      <c r="AL9" s="324"/>
      <c r="AM9" s="31" t="s">
        <v>11</v>
      </c>
      <c r="AN9" s="32"/>
    </row>
    <row r="10" spans="1:42" ht="15" customHeight="1" x14ac:dyDescent="0.15">
      <c r="B10" s="33"/>
      <c r="C10" s="246"/>
      <c r="D10" s="246"/>
      <c r="E10" s="246"/>
      <c r="F10" s="246"/>
      <c r="G10" s="246"/>
      <c r="H10" s="246"/>
      <c r="I10" s="246"/>
      <c r="J10" s="321"/>
      <c r="K10" s="319" t="s">
        <v>240</v>
      </c>
      <c r="L10" s="214"/>
      <c r="M10" s="214"/>
      <c r="N10" s="214"/>
      <c r="O10" s="214"/>
      <c r="P10" s="214"/>
      <c r="Q10" s="214"/>
      <c r="R10" s="214"/>
      <c r="S10" s="214"/>
      <c r="T10" s="214"/>
      <c r="U10" s="214"/>
      <c r="V10" s="28" t="s">
        <v>242</v>
      </c>
      <c r="W10" s="31"/>
      <c r="X10" s="31"/>
      <c r="Y10" s="31"/>
      <c r="Z10" s="31"/>
      <c r="AA10" s="31"/>
      <c r="AB10" s="31"/>
      <c r="AC10" s="28"/>
      <c r="AD10" s="323">
        <v>3700</v>
      </c>
      <c r="AE10" s="324"/>
      <c r="AF10" s="324"/>
      <c r="AG10" s="324"/>
      <c r="AH10" s="324"/>
      <c r="AI10" s="324"/>
      <c r="AJ10" s="324"/>
      <c r="AK10" s="324"/>
      <c r="AL10" s="324"/>
      <c r="AM10" s="31" t="s">
        <v>11</v>
      </c>
      <c r="AN10" s="32"/>
    </row>
    <row r="11" spans="1:42" ht="15" customHeight="1" x14ac:dyDescent="0.15">
      <c r="B11" s="33"/>
      <c r="C11" s="246"/>
      <c r="D11" s="246"/>
      <c r="E11" s="246"/>
      <c r="F11" s="246"/>
      <c r="G11" s="246"/>
      <c r="H11" s="246"/>
      <c r="I11" s="246"/>
      <c r="J11" s="321"/>
      <c r="K11" s="289" t="s">
        <v>243</v>
      </c>
      <c r="L11" s="212"/>
      <c r="M11" s="212"/>
      <c r="N11" s="212"/>
      <c r="O11" s="212"/>
      <c r="P11" s="212"/>
      <c r="Q11" s="212"/>
      <c r="R11" s="212"/>
      <c r="S11" s="212"/>
      <c r="T11" s="212"/>
      <c r="U11" s="290"/>
      <c r="V11" s="28" t="s">
        <v>241</v>
      </c>
      <c r="W11" s="31"/>
      <c r="X11" s="31"/>
      <c r="Y11" s="31"/>
      <c r="Z11" s="31"/>
      <c r="AA11" s="31"/>
      <c r="AB11" s="31"/>
      <c r="AC11" s="28"/>
      <c r="AD11" s="323">
        <v>4500</v>
      </c>
      <c r="AE11" s="324"/>
      <c r="AF11" s="324"/>
      <c r="AG11" s="324"/>
      <c r="AH11" s="324"/>
      <c r="AI11" s="324"/>
      <c r="AJ11" s="324"/>
      <c r="AK11" s="324"/>
      <c r="AL11" s="324"/>
      <c r="AM11" s="31" t="s">
        <v>11</v>
      </c>
      <c r="AN11" s="32"/>
    </row>
    <row r="12" spans="1:42" ht="15" customHeight="1" x14ac:dyDescent="0.15">
      <c r="B12" s="42"/>
      <c r="C12" s="319"/>
      <c r="D12" s="319"/>
      <c r="E12" s="319"/>
      <c r="F12" s="319"/>
      <c r="G12" s="319"/>
      <c r="H12" s="319"/>
      <c r="I12" s="319"/>
      <c r="J12" s="322"/>
      <c r="K12" s="319" t="s">
        <v>240</v>
      </c>
      <c r="L12" s="214"/>
      <c r="M12" s="214"/>
      <c r="N12" s="214"/>
      <c r="O12" s="214"/>
      <c r="P12" s="214"/>
      <c r="Q12" s="214"/>
      <c r="R12" s="214"/>
      <c r="S12" s="214"/>
      <c r="T12" s="214"/>
      <c r="U12" s="214"/>
      <c r="V12" s="28" t="s">
        <v>242</v>
      </c>
      <c r="W12" s="31"/>
      <c r="X12" s="31"/>
      <c r="Y12" s="31"/>
      <c r="Z12" s="31"/>
      <c r="AA12" s="31"/>
      <c r="AB12" s="31"/>
      <c r="AC12" s="28"/>
      <c r="AD12" s="323">
        <v>5400</v>
      </c>
      <c r="AE12" s="324"/>
      <c r="AF12" s="324"/>
      <c r="AG12" s="324"/>
      <c r="AH12" s="324"/>
      <c r="AI12" s="324"/>
      <c r="AJ12" s="324"/>
      <c r="AK12" s="324"/>
      <c r="AL12" s="324"/>
      <c r="AM12" s="31" t="s">
        <v>11</v>
      </c>
      <c r="AN12" s="32"/>
    </row>
    <row r="13" spans="1:42" ht="15" customHeight="1" x14ac:dyDescent="0.15">
      <c r="B13" s="34"/>
      <c r="C13" s="289" t="s">
        <v>237</v>
      </c>
      <c r="D13" s="289"/>
      <c r="E13" s="289"/>
      <c r="F13" s="289"/>
      <c r="G13" s="289"/>
      <c r="H13" s="289"/>
      <c r="I13" s="289"/>
      <c r="J13" s="320"/>
      <c r="K13" s="289" t="s">
        <v>239</v>
      </c>
      <c r="L13" s="212"/>
      <c r="M13" s="212"/>
      <c r="N13" s="212"/>
      <c r="O13" s="212"/>
      <c r="P13" s="212"/>
      <c r="Q13" s="212"/>
      <c r="R13" s="212"/>
      <c r="S13" s="212"/>
      <c r="T13" s="212"/>
      <c r="U13" s="290"/>
      <c r="V13" s="28" t="s">
        <v>241</v>
      </c>
      <c r="W13" s="31"/>
      <c r="X13" s="31"/>
      <c r="Y13" s="31"/>
      <c r="Z13" s="31"/>
      <c r="AA13" s="31"/>
      <c r="AB13" s="31"/>
      <c r="AC13" s="28"/>
      <c r="AD13" s="316"/>
      <c r="AE13" s="317"/>
      <c r="AF13" s="317"/>
      <c r="AG13" s="317"/>
      <c r="AH13" s="317"/>
      <c r="AI13" s="317"/>
      <c r="AJ13" s="317"/>
      <c r="AK13" s="317"/>
      <c r="AL13" s="317"/>
      <c r="AM13" s="31" t="s">
        <v>11</v>
      </c>
      <c r="AN13" s="32"/>
    </row>
    <row r="14" spans="1:42" ht="15" customHeight="1" x14ac:dyDescent="0.15">
      <c r="B14" s="33"/>
      <c r="C14" s="246"/>
      <c r="D14" s="246"/>
      <c r="E14" s="246"/>
      <c r="F14" s="246"/>
      <c r="G14" s="246"/>
      <c r="H14" s="246"/>
      <c r="I14" s="246"/>
      <c r="J14" s="321"/>
      <c r="K14" s="319" t="s">
        <v>240</v>
      </c>
      <c r="L14" s="214"/>
      <c r="M14" s="214"/>
      <c r="N14" s="214"/>
      <c r="O14" s="214"/>
      <c r="P14" s="214"/>
      <c r="Q14" s="214"/>
      <c r="R14" s="214"/>
      <c r="S14" s="214"/>
      <c r="T14" s="214"/>
      <c r="U14" s="214"/>
      <c r="V14" s="28" t="s">
        <v>242</v>
      </c>
      <c r="W14" s="31"/>
      <c r="X14" s="31"/>
      <c r="Y14" s="31"/>
      <c r="Z14" s="31"/>
      <c r="AA14" s="31"/>
      <c r="AB14" s="31"/>
      <c r="AC14" s="28"/>
      <c r="AD14" s="316"/>
      <c r="AE14" s="317"/>
      <c r="AF14" s="317"/>
      <c r="AG14" s="317"/>
      <c r="AH14" s="317"/>
      <c r="AI14" s="317"/>
      <c r="AJ14" s="317"/>
      <c r="AK14" s="317"/>
      <c r="AL14" s="317"/>
      <c r="AM14" s="31" t="s">
        <v>11</v>
      </c>
      <c r="AN14" s="32"/>
    </row>
    <row r="15" spans="1:42" ht="15" customHeight="1" x14ac:dyDescent="0.15">
      <c r="B15" s="33"/>
      <c r="C15" s="246"/>
      <c r="D15" s="246"/>
      <c r="E15" s="246"/>
      <c r="F15" s="246"/>
      <c r="G15" s="246"/>
      <c r="H15" s="246"/>
      <c r="I15" s="246"/>
      <c r="J15" s="321"/>
      <c r="K15" s="289" t="s">
        <v>243</v>
      </c>
      <c r="L15" s="212"/>
      <c r="M15" s="212"/>
      <c r="N15" s="212"/>
      <c r="O15" s="212"/>
      <c r="P15" s="212"/>
      <c r="Q15" s="212"/>
      <c r="R15" s="212"/>
      <c r="S15" s="212"/>
      <c r="T15" s="212"/>
      <c r="U15" s="290"/>
      <c r="V15" s="28" t="s">
        <v>241</v>
      </c>
      <c r="W15" s="31"/>
      <c r="X15" s="31"/>
      <c r="Y15" s="31"/>
      <c r="Z15" s="31"/>
      <c r="AA15" s="31"/>
      <c r="AB15" s="31"/>
      <c r="AC15" s="28"/>
      <c r="AD15" s="316"/>
      <c r="AE15" s="317"/>
      <c r="AF15" s="317"/>
      <c r="AG15" s="317"/>
      <c r="AH15" s="317"/>
      <c r="AI15" s="317"/>
      <c r="AJ15" s="317"/>
      <c r="AK15" s="317"/>
      <c r="AL15" s="317"/>
      <c r="AM15" s="31" t="s">
        <v>11</v>
      </c>
      <c r="AN15" s="32"/>
    </row>
    <row r="16" spans="1:42" ht="15" customHeight="1" x14ac:dyDescent="0.15">
      <c r="B16" s="42"/>
      <c r="C16" s="319"/>
      <c r="D16" s="319"/>
      <c r="E16" s="319"/>
      <c r="F16" s="319"/>
      <c r="G16" s="319"/>
      <c r="H16" s="319"/>
      <c r="I16" s="319"/>
      <c r="J16" s="322"/>
      <c r="K16" s="319" t="s">
        <v>240</v>
      </c>
      <c r="L16" s="214"/>
      <c r="M16" s="214"/>
      <c r="N16" s="214"/>
      <c r="O16" s="214"/>
      <c r="P16" s="214"/>
      <c r="Q16" s="214"/>
      <c r="R16" s="214"/>
      <c r="S16" s="214"/>
      <c r="T16" s="214"/>
      <c r="U16" s="214"/>
      <c r="V16" s="28" t="s">
        <v>242</v>
      </c>
      <c r="W16" s="31"/>
      <c r="X16" s="31"/>
      <c r="Y16" s="31"/>
      <c r="Z16" s="31"/>
      <c r="AA16" s="31"/>
      <c r="AB16" s="31"/>
      <c r="AC16" s="28"/>
      <c r="AD16" s="316"/>
      <c r="AE16" s="317"/>
      <c r="AF16" s="317"/>
      <c r="AG16" s="317"/>
      <c r="AH16" s="317"/>
      <c r="AI16" s="317"/>
      <c r="AJ16" s="317"/>
      <c r="AK16" s="317"/>
      <c r="AL16" s="317"/>
      <c r="AM16" s="31" t="s">
        <v>11</v>
      </c>
      <c r="AN16" s="32"/>
    </row>
    <row r="17" spans="1:42" ht="15" customHeight="1" x14ac:dyDescent="0.15">
      <c r="B17" s="28"/>
      <c r="C17" s="31" t="s">
        <v>207</v>
      </c>
      <c r="D17" s="31"/>
      <c r="E17" s="31"/>
      <c r="F17" s="31"/>
      <c r="G17" s="265"/>
      <c r="H17" s="266"/>
      <c r="I17" s="266"/>
      <c r="J17" s="266"/>
      <c r="K17" s="266"/>
      <c r="L17" s="266"/>
      <c r="M17" s="266"/>
      <c r="N17" s="266"/>
      <c r="O17" s="266"/>
      <c r="P17" s="266"/>
      <c r="Q17" s="266"/>
      <c r="R17" s="266"/>
      <c r="S17" s="266"/>
      <c r="T17" s="266"/>
      <c r="U17" s="266"/>
      <c r="V17" s="266"/>
      <c r="W17" s="266"/>
      <c r="X17" s="266"/>
      <c r="Y17" s="266"/>
      <c r="Z17" s="266"/>
      <c r="AA17" s="31" t="s">
        <v>202</v>
      </c>
      <c r="AB17" s="32"/>
      <c r="AC17" s="28"/>
      <c r="AD17" s="316"/>
      <c r="AE17" s="317"/>
      <c r="AF17" s="317"/>
      <c r="AG17" s="317"/>
      <c r="AH17" s="317"/>
      <c r="AI17" s="317"/>
      <c r="AJ17" s="317"/>
      <c r="AK17" s="317"/>
      <c r="AL17" s="317"/>
      <c r="AM17" s="31" t="s">
        <v>11</v>
      </c>
      <c r="AN17" s="32"/>
    </row>
    <row r="18" spans="1:42" ht="15" customHeight="1" x14ac:dyDescent="0.15">
      <c r="B18" s="28"/>
      <c r="C18" s="31" t="s">
        <v>207</v>
      </c>
      <c r="D18" s="31"/>
      <c r="E18" s="31"/>
      <c r="F18" s="31"/>
      <c r="G18" s="314"/>
      <c r="H18" s="315"/>
      <c r="I18" s="315"/>
      <c r="J18" s="315"/>
      <c r="K18" s="315"/>
      <c r="L18" s="315"/>
      <c r="M18" s="315"/>
      <c r="N18" s="315"/>
      <c r="O18" s="315"/>
      <c r="P18" s="315"/>
      <c r="Q18" s="315"/>
      <c r="R18" s="315"/>
      <c r="S18" s="315"/>
      <c r="T18" s="315"/>
      <c r="U18" s="315"/>
      <c r="V18" s="315"/>
      <c r="W18" s="315"/>
      <c r="X18" s="315"/>
      <c r="Y18" s="315"/>
      <c r="Z18" s="315"/>
      <c r="AA18" s="31" t="s">
        <v>202</v>
      </c>
      <c r="AB18" s="32"/>
      <c r="AC18" s="28"/>
      <c r="AD18" s="316"/>
      <c r="AE18" s="317"/>
      <c r="AF18" s="317"/>
      <c r="AG18" s="317"/>
      <c r="AH18" s="317"/>
      <c r="AI18" s="317"/>
      <c r="AJ18" s="317"/>
      <c r="AK18" s="317"/>
      <c r="AL18" s="317"/>
      <c r="AM18" s="31" t="s">
        <v>11</v>
      </c>
      <c r="AN18" s="32"/>
    </row>
    <row r="19" spans="1:42" ht="15" customHeight="1" x14ac:dyDescent="0.15">
      <c r="B19" s="27"/>
      <c r="C19" s="27"/>
      <c r="D19" s="27"/>
      <c r="E19" s="27"/>
      <c r="F19" s="27"/>
      <c r="G19" s="67"/>
      <c r="H19" s="68"/>
      <c r="I19" s="68"/>
      <c r="J19" s="68"/>
      <c r="K19" s="68"/>
      <c r="L19" s="68"/>
      <c r="M19" s="68"/>
      <c r="N19" s="68"/>
      <c r="O19" s="68"/>
      <c r="P19" s="68"/>
      <c r="Q19" s="68"/>
      <c r="R19" s="68"/>
      <c r="S19" s="68"/>
      <c r="T19" s="68"/>
      <c r="U19" s="68"/>
      <c r="V19" s="68"/>
      <c r="W19" s="68"/>
      <c r="X19" s="68"/>
      <c r="Y19" s="68"/>
      <c r="Z19" s="68"/>
      <c r="AA19" s="27"/>
      <c r="AB19" s="27"/>
      <c r="AC19" s="27"/>
      <c r="AD19" s="69"/>
      <c r="AE19" s="70"/>
      <c r="AF19" s="70"/>
      <c r="AG19" s="70"/>
      <c r="AH19" s="70"/>
      <c r="AI19" s="70"/>
      <c r="AJ19" s="70"/>
      <c r="AK19" s="70"/>
      <c r="AL19" s="70"/>
      <c r="AM19" s="27"/>
      <c r="AN19" s="27"/>
    </row>
    <row r="20" spans="1:42" ht="15" customHeight="1" x14ac:dyDescent="0.15">
      <c r="A20" s="13" t="s">
        <v>244</v>
      </c>
      <c r="B20" s="27"/>
      <c r="C20" s="27"/>
      <c r="D20" s="27"/>
      <c r="E20" s="27"/>
      <c r="F20" s="27"/>
      <c r="G20" s="67"/>
      <c r="H20" s="67"/>
      <c r="I20" s="67"/>
      <c r="J20" s="67"/>
      <c r="K20" s="67"/>
      <c r="L20" s="67"/>
      <c r="M20" s="67"/>
      <c r="N20" s="67"/>
      <c r="O20" s="67"/>
      <c r="P20" s="67"/>
      <c r="Q20" s="67"/>
      <c r="R20" s="67"/>
      <c r="S20" s="67"/>
      <c r="T20" s="67"/>
      <c r="U20" s="67"/>
      <c r="V20" s="67"/>
      <c r="W20" s="67"/>
      <c r="X20" s="67"/>
      <c r="Y20" s="67"/>
      <c r="Z20" s="67"/>
      <c r="AA20" s="27"/>
      <c r="AB20" s="27"/>
      <c r="AC20" s="27"/>
      <c r="AD20" s="69"/>
      <c r="AE20" s="69"/>
      <c r="AF20" s="69"/>
      <c r="AG20" s="69"/>
      <c r="AH20" s="69"/>
      <c r="AI20" s="69"/>
      <c r="AJ20" s="69"/>
      <c r="AK20" s="69"/>
      <c r="AL20" s="69"/>
      <c r="AM20" s="27"/>
      <c r="AN20" s="27"/>
    </row>
    <row r="21" spans="1:42" ht="15" customHeight="1" x14ac:dyDescent="0.15">
      <c r="B21" s="28"/>
      <c r="C21" s="31" t="s">
        <v>245</v>
      </c>
      <c r="D21" s="31"/>
      <c r="E21" s="31"/>
      <c r="F21" s="32"/>
      <c r="G21" s="251" t="s">
        <v>187</v>
      </c>
      <c r="H21" s="318"/>
      <c r="I21" s="318"/>
      <c r="J21" s="318"/>
      <c r="K21" s="318"/>
      <c r="L21" s="311" t="s">
        <v>246</v>
      </c>
      <c r="M21" s="311"/>
      <c r="N21" s="311"/>
      <c r="O21" s="311"/>
      <c r="P21" s="311"/>
      <c r="Q21" s="311" t="s">
        <v>247</v>
      </c>
      <c r="R21" s="311"/>
      <c r="S21" s="311"/>
      <c r="T21" s="311"/>
      <c r="U21" s="311"/>
      <c r="V21" s="311" t="s">
        <v>254</v>
      </c>
      <c r="W21" s="312"/>
      <c r="X21" s="312"/>
      <c r="Y21" s="312"/>
      <c r="Z21" s="312"/>
      <c r="AA21" s="312"/>
      <c r="AB21" s="312"/>
      <c r="AC21" s="312"/>
      <c r="AD21" s="312"/>
      <c r="AE21" s="312"/>
      <c r="AF21" s="313" t="s">
        <v>255</v>
      </c>
      <c r="AG21" s="219"/>
      <c r="AH21" s="219"/>
      <c r="AI21" s="219"/>
      <c r="AJ21" s="219"/>
      <c r="AK21" s="219"/>
      <c r="AL21" s="219"/>
      <c r="AM21" s="219"/>
      <c r="AN21" s="220"/>
    </row>
    <row r="22" spans="1:42" ht="15" customHeight="1" x14ac:dyDescent="0.15">
      <c r="B22" s="291"/>
      <c r="C22" s="292"/>
      <c r="D22" s="292"/>
      <c r="E22" s="292"/>
      <c r="F22" s="292"/>
      <c r="G22" s="295"/>
      <c r="H22" s="296"/>
      <c r="I22" s="296"/>
      <c r="J22" s="296"/>
      <c r="K22" s="296"/>
      <c r="L22" s="295"/>
      <c r="M22" s="296"/>
      <c r="N22" s="296"/>
      <c r="O22" s="296"/>
      <c r="P22" s="296"/>
      <c r="Q22" s="295"/>
      <c r="R22" s="296"/>
      <c r="S22" s="296"/>
      <c r="T22" s="296"/>
      <c r="U22" s="296"/>
      <c r="V22" s="298"/>
      <c r="W22" s="299"/>
      <c r="X22" s="299"/>
      <c r="Y22" s="299"/>
      <c r="Z22" s="299"/>
      <c r="AA22" s="27" t="s">
        <v>251</v>
      </c>
      <c r="AB22" s="27"/>
      <c r="AC22" s="27"/>
      <c r="AD22" s="69"/>
      <c r="AE22" s="71"/>
      <c r="AF22" s="300" t="s">
        <v>250</v>
      </c>
      <c r="AG22" s="301"/>
      <c r="AH22" s="301"/>
      <c r="AI22" s="301"/>
      <c r="AJ22" s="301"/>
      <c r="AK22" s="308" t="s">
        <v>248</v>
      </c>
      <c r="AL22" s="309"/>
      <c r="AM22" s="309"/>
      <c r="AN22" s="310"/>
      <c r="AP22" s="13" t="s">
        <v>264</v>
      </c>
    </row>
    <row r="23" spans="1:42" ht="15" customHeight="1" x14ac:dyDescent="0.15">
      <c r="B23" s="293"/>
      <c r="C23" s="294"/>
      <c r="D23" s="294"/>
      <c r="E23" s="294"/>
      <c r="F23" s="294"/>
      <c r="G23" s="297"/>
      <c r="H23" s="297"/>
      <c r="I23" s="297"/>
      <c r="J23" s="297"/>
      <c r="K23" s="297"/>
      <c r="L23" s="297"/>
      <c r="M23" s="297"/>
      <c r="N23" s="297"/>
      <c r="O23" s="297"/>
      <c r="P23" s="297"/>
      <c r="Q23" s="297"/>
      <c r="R23" s="297"/>
      <c r="S23" s="297"/>
      <c r="T23" s="297"/>
      <c r="U23" s="297"/>
      <c r="V23" s="302"/>
      <c r="W23" s="303"/>
      <c r="X23" s="303"/>
      <c r="Y23" s="303"/>
      <c r="Z23" s="303"/>
      <c r="AA23" s="18" t="s">
        <v>252</v>
      </c>
      <c r="AB23" s="18"/>
      <c r="AC23" s="18"/>
      <c r="AD23" s="72"/>
      <c r="AE23" s="72"/>
      <c r="AF23" s="304" t="s">
        <v>253</v>
      </c>
      <c r="AG23" s="196"/>
      <c r="AH23" s="196"/>
      <c r="AI23" s="196"/>
      <c r="AJ23" s="196"/>
      <c r="AK23" s="305" t="s">
        <v>248</v>
      </c>
      <c r="AL23" s="306"/>
      <c r="AM23" s="306"/>
      <c r="AN23" s="307"/>
    </row>
    <row r="24" spans="1:42" ht="15" customHeight="1" x14ac:dyDescent="0.15">
      <c r="B24" s="291"/>
      <c r="C24" s="292"/>
      <c r="D24" s="292"/>
      <c r="E24" s="292"/>
      <c r="F24" s="292"/>
      <c r="G24" s="295"/>
      <c r="H24" s="296"/>
      <c r="I24" s="296"/>
      <c r="J24" s="296"/>
      <c r="K24" s="296"/>
      <c r="L24" s="295"/>
      <c r="M24" s="296"/>
      <c r="N24" s="296"/>
      <c r="O24" s="296"/>
      <c r="P24" s="296"/>
      <c r="Q24" s="295"/>
      <c r="R24" s="296"/>
      <c r="S24" s="296"/>
      <c r="T24" s="296"/>
      <c r="U24" s="296"/>
      <c r="V24" s="298"/>
      <c r="W24" s="299"/>
      <c r="X24" s="299"/>
      <c r="Y24" s="299"/>
      <c r="Z24" s="299"/>
      <c r="AA24" s="27" t="s">
        <v>251</v>
      </c>
      <c r="AB24" s="27"/>
      <c r="AC24" s="27"/>
      <c r="AD24" s="69"/>
      <c r="AE24" s="71"/>
      <c r="AF24" s="300" t="s">
        <v>250</v>
      </c>
      <c r="AG24" s="301"/>
      <c r="AH24" s="301"/>
      <c r="AI24" s="301"/>
      <c r="AJ24" s="301"/>
      <c r="AK24" s="308" t="s">
        <v>249</v>
      </c>
      <c r="AL24" s="309"/>
      <c r="AM24" s="309"/>
      <c r="AN24" s="310"/>
    </row>
    <row r="25" spans="1:42" ht="15" customHeight="1" x14ac:dyDescent="0.15">
      <c r="B25" s="293"/>
      <c r="C25" s="294"/>
      <c r="D25" s="294"/>
      <c r="E25" s="294"/>
      <c r="F25" s="294"/>
      <c r="G25" s="297"/>
      <c r="H25" s="297"/>
      <c r="I25" s="297"/>
      <c r="J25" s="297"/>
      <c r="K25" s="297"/>
      <c r="L25" s="297"/>
      <c r="M25" s="297"/>
      <c r="N25" s="297"/>
      <c r="O25" s="297"/>
      <c r="P25" s="297"/>
      <c r="Q25" s="297"/>
      <c r="R25" s="297"/>
      <c r="S25" s="297"/>
      <c r="T25" s="297"/>
      <c r="U25" s="297"/>
      <c r="V25" s="302"/>
      <c r="W25" s="303"/>
      <c r="X25" s="303"/>
      <c r="Y25" s="303"/>
      <c r="Z25" s="303"/>
      <c r="AA25" s="18" t="s">
        <v>252</v>
      </c>
      <c r="AB25" s="18"/>
      <c r="AC25" s="18"/>
      <c r="AD25" s="72"/>
      <c r="AE25" s="72"/>
      <c r="AF25" s="304" t="s">
        <v>253</v>
      </c>
      <c r="AG25" s="196"/>
      <c r="AH25" s="196"/>
      <c r="AI25" s="196"/>
      <c r="AJ25" s="196"/>
      <c r="AK25" s="305" t="s">
        <v>249</v>
      </c>
      <c r="AL25" s="306"/>
      <c r="AM25" s="306"/>
      <c r="AN25" s="307"/>
    </row>
    <row r="26" spans="1:42" ht="15" customHeight="1" x14ac:dyDescent="0.15">
      <c r="B26" s="291"/>
      <c r="C26" s="292"/>
      <c r="D26" s="292"/>
      <c r="E26" s="292"/>
      <c r="F26" s="292"/>
      <c r="G26" s="295"/>
      <c r="H26" s="296"/>
      <c r="I26" s="296"/>
      <c r="J26" s="296"/>
      <c r="K26" s="296"/>
      <c r="L26" s="295"/>
      <c r="M26" s="296"/>
      <c r="N26" s="296"/>
      <c r="O26" s="296"/>
      <c r="P26" s="296"/>
      <c r="Q26" s="295"/>
      <c r="R26" s="296"/>
      <c r="S26" s="296"/>
      <c r="T26" s="296"/>
      <c r="U26" s="296"/>
      <c r="V26" s="298"/>
      <c r="W26" s="299"/>
      <c r="X26" s="299"/>
      <c r="Y26" s="299"/>
      <c r="Z26" s="299"/>
      <c r="AA26" s="27" t="s">
        <v>251</v>
      </c>
      <c r="AB26" s="27"/>
      <c r="AC26" s="27"/>
      <c r="AD26" s="69"/>
      <c r="AE26" s="71"/>
      <c r="AF26" s="300" t="s">
        <v>250</v>
      </c>
      <c r="AG26" s="301"/>
      <c r="AH26" s="301"/>
      <c r="AI26" s="301"/>
      <c r="AJ26" s="301"/>
      <c r="AK26" s="308" t="s">
        <v>249</v>
      </c>
      <c r="AL26" s="309"/>
      <c r="AM26" s="309"/>
      <c r="AN26" s="310"/>
    </row>
    <row r="27" spans="1:42" ht="15" customHeight="1" x14ac:dyDescent="0.15">
      <c r="B27" s="293"/>
      <c r="C27" s="294"/>
      <c r="D27" s="294"/>
      <c r="E27" s="294"/>
      <c r="F27" s="294"/>
      <c r="G27" s="297"/>
      <c r="H27" s="297"/>
      <c r="I27" s="297"/>
      <c r="J27" s="297"/>
      <c r="K27" s="297"/>
      <c r="L27" s="297"/>
      <c r="M27" s="297"/>
      <c r="N27" s="297"/>
      <c r="O27" s="297"/>
      <c r="P27" s="297"/>
      <c r="Q27" s="297"/>
      <c r="R27" s="297"/>
      <c r="S27" s="297"/>
      <c r="T27" s="297"/>
      <c r="U27" s="297"/>
      <c r="V27" s="302"/>
      <c r="W27" s="303"/>
      <c r="X27" s="303"/>
      <c r="Y27" s="303"/>
      <c r="Z27" s="303"/>
      <c r="AA27" s="18" t="s">
        <v>252</v>
      </c>
      <c r="AB27" s="18"/>
      <c r="AC27" s="18"/>
      <c r="AD27" s="72"/>
      <c r="AE27" s="72"/>
      <c r="AF27" s="304" t="s">
        <v>253</v>
      </c>
      <c r="AG27" s="196"/>
      <c r="AH27" s="196"/>
      <c r="AI27" s="196"/>
      <c r="AJ27" s="196"/>
      <c r="AK27" s="305" t="s">
        <v>249</v>
      </c>
      <c r="AL27" s="306"/>
      <c r="AM27" s="306"/>
      <c r="AN27" s="307"/>
    </row>
    <row r="28" spans="1:42" ht="15" customHeight="1" x14ac:dyDescent="0.15">
      <c r="B28" s="291"/>
      <c r="C28" s="292"/>
      <c r="D28" s="292"/>
      <c r="E28" s="292"/>
      <c r="F28" s="292"/>
      <c r="G28" s="295"/>
      <c r="H28" s="296"/>
      <c r="I28" s="296"/>
      <c r="J28" s="296"/>
      <c r="K28" s="296"/>
      <c r="L28" s="295"/>
      <c r="M28" s="296"/>
      <c r="N28" s="296"/>
      <c r="O28" s="296"/>
      <c r="P28" s="296"/>
      <c r="Q28" s="295"/>
      <c r="R28" s="296"/>
      <c r="S28" s="296"/>
      <c r="T28" s="296"/>
      <c r="U28" s="296"/>
      <c r="V28" s="298"/>
      <c r="W28" s="299"/>
      <c r="X28" s="299"/>
      <c r="Y28" s="299"/>
      <c r="Z28" s="299"/>
      <c r="AA28" s="27" t="s">
        <v>251</v>
      </c>
      <c r="AB28" s="27"/>
      <c r="AC28" s="27"/>
      <c r="AD28" s="69"/>
      <c r="AE28" s="71"/>
      <c r="AF28" s="300" t="s">
        <v>250</v>
      </c>
      <c r="AG28" s="301"/>
      <c r="AH28" s="301"/>
      <c r="AI28" s="301"/>
      <c r="AJ28" s="301"/>
      <c r="AK28" s="308" t="s">
        <v>249</v>
      </c>
      <c r="AL28" s="309"/>
      <c r="AM28" s="309"/>
      <c r="AN28" s="310"/>
    </row>
    <row r="29" spans="1:42" ht="15" customHeight="1" x14ac:dyDescent="0.15">
      <c r="B29" s="293"/>
      <c r="C29" s="294"/>
      <c r="D29" s="294"/>
      <c r="E29" s="294"/>
      <c r="F29" s="294"/>
      <c r="G29" s="297"/>
      <c r="H29" s="297"/>
      <c r="I29" s="297"/>
      <c r="J29" s="297"/>
      <c r="K29" s="297"/>
      <c r="L29" s="297"/>
      <c r="M29" s="297"/>
      <c r="N29" s="297"/>
      <c r="O29" s="297"/>
      <c r="P29" s="297"/>
      <c r="Q29" s="297"/>
      <c r="R29" s="297"/>
      <c r="S29" s="297"/>
      <c r="T29" s="297"/>
      <c r="U29" s="297"/>
      <c r="V29" s="302"/>
      <c r="W29" s="303"/>
      <c r="X29" s="303"/>
      <c r="Y29" s="303"/>
      <c r="Z29" s="303"/>
      <c r="AA29" s="18" t="s">
        <v>252</v>
      </c>
      <c r="AB29" s="18"/>
      <c r="AC29" s="18"/>
      <c r="AD29" s="72"/>
      <c r="AE29" s="72"/>
      <c r="AF29" s="304" t="s">
        <v>253</v>
      </c>
      <c r="AG29" s="196"/>
      <c r="AH29" s="196"/>
      <c r="AI29" s="196"/>
      <c r="AJ29" s="196"/>
      <c r="AK29" s="305" t="s">
        <v>249</v>
      </c>
      <c r="AL29" s="306"/>
      <c r="AM29" s="306"/>
      <c r="AN29" s="307"/>
    </row>
    <row r="30" spans="1:42" ht="15" customHeight="1" x14ac:dyDescent="0.15">
      <c r="B30" s="291"/>
      <c r="C30" s="292"/>
      <c r="D30" s="292"/>
      <c r="E30" s="292"/>
      <c r="F30" s="292"/>
      <c r="G30" s="295"/>
      <c r="H30" s="296"/>
      <c r="I30" s="296"/>
      <c r="J30" s="296"/>
      <c r="K30" s="296"/>
      <c r="L30" s="295"/>
      <c r="M30" s="296"/>
      <c r="N30" s="296"/>
      <c r="O30" s="296"/>
      <c r="P30" s="296"/>
      <c r="Q30" s="295"/>
      <c r="R30" s="296"/>
      <c r="S30" s="296"/>
      <c r="T30" s="296"/>
      <c r="U30" s="296"/>
      <c r="V30" s="298"/>
      <c r="W30" s="299"/>
      <c r="X30" s="299"/>
      <c r="Y30" s="299"/>
      <c r="Z30" s="299"/>
      <c r="AA30" s="27" t="s">
        <v>251</v>
      </c>
      <c r="AB30" s="27"/>
      <c r="AC30" s="27"/>
      <c r="AD30" s="69"/>
      <c r="AE30" s="71"/>
      <c r="AF30" s="300" t="s">
        <v>250</v>
      </c>
      <c r="AG30" s="301"/>
      <c r="AH30" s="301"/>
      <c r="AI30" s="301"/>
      <c r="AJ30" s="301"/>
      <c r="AK30" s="308" t="s">
        <v>249</v>
      </c>
      <c r="AL30" s="309"/>
      <c r="AM30" s="309"/>
      <c r="AN30" s="310"/>
    </row>
    <row r="31" spans="1:42" ht="15" customHeight="1" x14ac:dyDescent="0.15">
      <c r="B31" s="293"/>
      <c r="C31" s="294"/>
      <c r="D31" s="294"/>
      <c r="E31" s="294"/>
      <c r="F31" s="294"/>
      <c r="G31" s="297"/>
      <c r="H31" s="297"/>
      <c r="I31" s="297"/>
      <c r="J31" s="297"/>
      <c r="K31" s="297"/>
      <c r="L31" s="297"/>
      <c r="M31" s="297"/>
      <c r="N31" s="297"/>
      <c r="O31" s="297"/>
      <c r="P31" s="297"/>
      <c r="Q31" s="297"/>
      <c r="R31" s="297"/>
      <c r="S31" s="297"/>
      <c r="T31" s="297"/>
      <c r="U31" s="297"/>
      <c r="V31" s="302"/>
      <c r="W31" s="303"/>
      <c r="X31" s="303"/>
      <c r="Y31" s="303"/>
      <c r="Z31" s="303"/>
      <c r="AA31" s="18" t="s">
        <v>252</v>
      </c>
      <c r="AB31" s="18"/>
      <c r="AC31" s="18"/>
      <c r="AD31" s="72"/>
      <c r="AE31" s="72"/>
      <c r="AF31" s="304" t="s">
        <v>253</v>
      </c>
      <c r="AG31" s="196"/>
      <c r="AH31" s="196"/>
      <c r="AI31" s="196"/>
      <c r="AJ31" s="196"/>
      <c r="AK31" s="305" t="s">
        <v>249</v>
      </c>
      <c r="AL31" s="306"/>
      <c r="AM31" s="306"/>
      <c r="AN31" s="307"/>
    </row>
    <row r="32" spans="1:42" ht="15" customHeight="1" x14ac:dyDescent="0.15">
      <c r="B32" s="291"/>
      <c r="C32" s="292"/>
      <c r="D32" s="292"/>
      <c r="E32" s="292"/>
      <c r="F32" s="292"/>
      <c r="G32" s="295"/>
      <c r="H32" s="296"/>
      <c r="I32" s="296"/>
      <c r="J32" s="296"/>
      <c r="K32" s="296"/>
      <c r="L32" s="295"/>
      <c r="M32" s="296"/>
      <c r="N32" s="296"/>
      <c r="O32" s="296"/>
      <c r="P32" s="296"/>
      <c r="Q32" s="295"/>
      <c r="R32" s="296"/>
      <c r="S32" s="296"/>
      <c r="T32" s="296"/>
      <c r="U32" s="296"/>
      <c r="V32" s="298"/>
      <c r="W32" s="299"/>
      <c r="X32" s="299"/>
      <c r="Y32" s="299"/>
      <c r="Z32" s="299"/>
      <c r="AA32" s="27" t="s">
        <v>251</v>
      </c>
      <c r="AB32" s="27"/>
      <c r="AC32" s="27"/>
      <c r="AD32" s="69"/>
      <c r="AE32" s="71"/>
      <c r="AF32" s="300" t="s">
        <v>250</v>
      </c>
      <c r="AG32" s="301"/>
      <c r="AH32" s="301"/>
      <c r="AI32" s="301"/>
      <c r="AJ32" s="301"/>
      <c r="AK32" s="308" t="s">
        <v>249</v>
      </c>
      <c r="AL32" s="309"/>
      <c r="AM32" s="309"/>
      <c r="AN32" s="310"/>
    </row>
    <row r="33" spans="2:40" ht="15" customHeight="1" x14ac:dyDescent="0.15">
      <c r="B33" s="293"/>
      <c r="C33" s="294"/>
      <c r="D33" s="294"/>
      <c r="E33" s="294"/>
      <c r="F33" s="294"/>
      <c r="G33" s="297"/>
      <c r="H33" s="297"/>
      <c r="I33" s="297"/>
      <c r="J33" s="297"/>
      <c r="K33" s="297"/>
      <c r="L33" s="297"/>
      <c r="M33" s="297"/>
      <c r="N33" s="297"/>
      <c r="O33" s="297"/>
      <c r="P33" s="297"/>
      <c r="Q33" s="297"/>
      <c r="R33" s="297"/>
      <c r="S33" s="297"/>
      <c r="T33" s="297"/>
      <c r="U33" s="297"/>
      <c r="V33" s="302"/>
      <c r="W33" s="303"/>
      <c r="X33" s="303"/>
      <c r="Y33" s="303"/>
      <c r="Z33" s="303"/>
      <c r="AA33" s="18" t="s">
        <v>252</v>
      </c>
      <c r="AB33" s="18"/>
      <c r="AC33" s="18"/>
      <c r="AD33" s="72"/>
      <c r="AE33" s="72"/>
      <c r="AF33" s="304" t="s">
        <v>253</v>
      </c>
      <c r="AG33" s="196"/>
      <c r="AH33" s="196"/>
      <c r="AI33" s="196"/>
      <c r="AJ33" s="196"/>
      <c r="AK33" s="305" t="s">
        <v>249</v>
      </c>
      <c r="AL33" s="306"/>
      <c r="AM33" s="306"/>
      <c r="AN33" s="307"/>
    </row>
    <row r="34" spans="2:40" ht="15" customHeight="1" x14ac:dyDescent="0.15">
      <c r="B34" s="291"/>
      <c r="C34" s="292"/>
      <c r="D34" s="292"/>
      <c r="E34" s="292"/>
      <c r="F34" s="292"/>
      <c r="G34" s="295"/>
      <c r="H34" s="296"/>
      <c r="I34" s="296"/>
      <c r="J34" s="296"/>
      <c r="K34" s="296"/>
      <c r="L34" s="295"/>
      <c r="M34" s="296"/>
      <c r="N34" s="296"/>
      <c r="O34" s="296"/>
      <c r="P34" s="296"/>
      <c r="Q34" s="295"/>
      <c r="R34" s="296"/>
      <c r="S34" s="296"/>
      <c r="T34" s="296"/>
      <c r="U34" s="296"/>
      <c r="V34" s="298"/>
      <c r="W34" s="299"/>
      <c r="X34" s="299"/>
      <c r="Y34" s="299"/>
      <c r="Z34" s="299"/>
      <c r="AA34" s="27" t="s">
        <v>251</v>
      </c>
      <c r="AB34" s="27"/>
      <c r="AC34" s="27"/>
      <c r="AD34" s="69"/>
      <c r="AE34" s="71"/>
      <c r="AF34" s="300" t="s">
        <v>250</v>
      </c>
      <c r="AG34" s="301"/>
      <c r="AH34" s="301"/>
      <c r="AI34" s="301"/>
      <c r="AJ34" s="301"/>
      <c r="AK34" s="308" t="s">
        <v>249</v>
      </c>
      <c r="AL34" s="309"/>
      <c r="AM34" s="309"/>
      <c r="AN34" s="310"/>
    </row>
    <row r="35" spans="2:40" ht="15" customHeight="1" x14ac:dyDescent="0.15">
      <c r="B35" s="293"/>
      <c r="C35" s="294"/>
      <c r="D35" s="294"/>
      <c r="E35" s="294"/>
      <c r="F35" s="294"/>
      <c r="G35" s="297"/>
      <c r="H35" s="297"/>
      <c r="I35" s="297"/>
      <c r="J35" s="297"/>
      <c r="K35" s="297"/>
      <c r="L35" s="297"/>
      <c r="M35" s="297"/>
      <c r="N35" s="297"/>
      <c r="O35" s="297"/>
      <c r="P35" s="297"/>
      <c r="Q35" s="297"/>
      <c r="R35" s="297"/>
      <c r="S35" s="297"/>
      <c r="T35" s="297"/>
      <c r="U35" s="297"/>
      <c r="V35" s="302"/>
      <c r="W35" s="303"/>
      <c r="X35" s="303"/>
      <c r="Y35" s="303"/>
      <c r="Z35" s="303"/>
      <c r="AA35" s="18" t="s">
        <v>252</v>
      </c>
      <c r="AB35" s="18"/>
      <c r="AC35" s="18"/>
      <c r="AD35" s="72"/>
      <c r="AE35" s="72"/>
      <c r="AF35" s="304" t="s">
        <v>253</v>
      </c>
      <c r="AG35" s="196"/>
      <c r="AH35" s="196"/>
      <c r="AI35" s="196"/>
      <c r="AJ35" s="196"/>
      <c r="AK35" s="305" t="s">
        <v>249</v>
      </c>
      <c r="AL35" s="306"/>
      <c r="AM35" s="306"/>
      <c r="AN35" s="307"/>
    </row>
    <row r="36" spans="2:40" ht="15" customHeight="1" x14ac:dyDescent="0.15">
      <c r="B36" s="291"/>
      <c r="C36" s="292"/>
      <c r="D36" s="292"/>
      <c r="E36" s="292"/>
      <c r="F36" s="292"/>
      <c r="G36" s="295"/>
      <c r="H36" s="296"/>
      <c r="I36" s="296"/>
      <c r="J36" s="296"/>
      <c r="K36" s="296"/>
      <c r="L36" s="295"/>
      <c r="M36" s="296"/>
      <c r="N36" s="296"/>
      <c r="O36" s="296"/>
      <c r="P36" s="296"/>
      <c r="Q36" s="295"/>
      <c r="R36" s="296"/>
      <c r="S36" s="296"/>
      <c r="T36" s="296"/>
      <c r="U36" s="296"/>
      <c r="V36" s="298"/>
      <c r="W36" s="299"/>
      <c r="X36" s="299"/>
      <c r="Y36" s="299"/>
      <c r="Z36" s="299"/>
      <c r="AA36" s="27" t="s">
        <v>251</v>
      </c>
      <c r="AB36" s="27"/>
      <c r="AC36" s="27"/>
      <c r="AD36" s="69"/>
      <c r="AE36" s="71"/>
      <c r="AF36" s="300" t="s">
        <v>250</v>
      </c>
      <c r="AG36" s="301"/>
      <c r="AH36" s="301"/>
      <c r="AI36" s="301"/>
      <c r="AJ36" s="301"/>
      <c r="AK36" s="308" t="s">
        <v>249</v>
      </c>
      <c r="AL36" s="309"/>
      <c r="AM36" s="309"/>
      <c r="AN36" s="310"/>
    </row>
    <row r="37" spans="2:40" ht="15" customHeight="1" x14ac:dyDescent="0.15">
      <c r="B37" s="293"/>
      <c r="C37" s="294"/>
      <c r="D37" s="294"/>
      <c r="E37" s="294"/>
      <c r="F37" s="294"/>
      <c r="G37" s="297"/>
      <c r="H37" s="297"/>
      <c r="I37" s="297"/>
      <c r="J37" s="297"/>
      <c r="K37" s="297"/>
      <c r="L37" s="297"/>
      <c r="M37" s="297"/>
      <c r="N37" s="297"/>
      <c r="O37" s="297"/>
      <c r="P37" s="297"/>
      <c r="Q37" s="297"/>
      <c r="R37" s="297"/>
      <c r="S37" s="297"/>
      <c r="T37" s="297"/>
      <c r="U37" s="297"/>
      <c r="V37" s="302"/>
      <c r="W37" s="303"/>
      <c r="X37" s="303"/>
      <c r="Y37" s="303"/>
      <c r="Z37" s="303"/>
      <c r="AA37" s="18" t="s">
        <v>252</v>
      </c>
      <c r="AB37" s="18"/>
      <c r="AC37" s="18"/>
      <c r="AD37" s="72"/>
      <c r="AE37" s="72"/>
      <c r="AF37" s="304" t="s">
        <v>253</v>
      </c>
      <c r="AG37" s="196"/>
      <c r="AH37" s="196"/>
      <c r="AI37" s="196"/>
      <c r="AJ37" s="196"/>
      <c r="AK37" s="305" t="s">
        <v>249</v>
      </c>
      <c r="AL37" s="306"/>
      <c r="AM37" s="306"/>
      <c r="AN37" s="307"/>
    </row>
    <row r="38" spans="2:40" ht="15" customHeight="1" x14ac:dyDescent="0.15">
      <c r="B38" s="291"/>
      <c r="C38" s="292"/>
      <c r="D38" s="292"/>
      <c r="E38" s="292"/>
      <c r="F38" s="292"/>
      <c r="G38" s="295"/>
      <c r="H38" s="296"/>
      <c r="I38" s="296"/>
      <c r="J38" s="296"/>
      <c r="K38" s="296"/>
      <c r="L38" s="295"/>
      <c r="M38" s="296"/>
      <c r="N38" s="296"/>
      <c r="O38" s="296"/>
      <c r="P38" s="296"/>
      <c r="Q38" s="295"/>
      <c r="R38" s="296"/>
      <c r="S38" s="296"/>
      <c r="T38" s="296"/>
      <c r="U38" s="296"/>
      <c r="V38" s="298"/>
      <c r="W38" s="299"/>
      <c r="X38" s="299"/>
      <c r="Y38" s="299"/>
      <c r="Z38" s="299"/>
      <c r="AA38" s="27" t="s">
        <v>251</v>
      </c>
      <c r="AB38" s="27"/>
      <c r="AC38" s="27"/>
      <c r="AD38" s="69"/>
      <c r="AE38" s="71"/>
      <c r="AF38" s="300" t="s">
        <v>250</v>
      </c>
      <c r="AG38" s="301"/>
      <c r="AH38" s="301"/>
      <c r="AI38" s="301"/>
      <c r="AJ38" s="301"/>
      <c r="AK38" s="308" t="s">
        <v>249</v>
      </c>
      <c r="AL38" s="309"/>
      <c r="AM38" s="309"/>
      <c r="AN38" s="310"/>
    </row>
    <row r="39" spans="2:40" ht="15" customHeight="1" x14ac:dyDescent="0.15">
      <c r="B39" s="293"/>
      <c r="C39" s="294"/>
      <c r="D39" s="294"/>
      <c r="E39" s="294"/>
      <c r="F39" s="294"/>
      <c r="G39" s="297"/>
      <c r="H39" s="297"/>
      <c r="I39" s="297"/>
      <c r="J39" s="297"/>
      <c r="K39" s="297"/>
      <c r="L39" s="297"/>
      <c r="M39" s="297"/>
      <c r="N39" s="297"/>
      <c r="O39" s="297"/>
      <c r="P39" s="297"/>
      <c r="Q39" s="297"/>
      <c r="R39" s="297"/>
      <c r="S39" s="297"/>
      <c r="T39" s="297"/>
      <c r="U39" s="297"/>
      <c r="V39" s="302"/>
      <c r="W39" s="303"/>
      <c r="X39" s="303"/>
      <c r="Y39" s="303"/>
      <c r="Z39" s="303"/>
      <c r="AA39" s="18" t="s">
        <v>252</v>
      </c>
      <c r="AB39" s="18"/>
      <c r="AC39" s="18"/>
      <c r="AD39" s="72"/>
      <c r="AE39" s="72"/>
      <c r="AF39" s="304" t="s">
        <v>253</v>
      </c>
      <c r="AG39" s="196"/>
      <c r="AH39" s="196"/>
      <c r="AI39" s="196"/>
      <c r="AJ39" s="196"/>
      <c r="AK39" s="305" t="s">
        <v>249</v>
      </c>
      <c r="AL39" s="306"/>
      <c r="AM39" s="306"/>
      <c r="AN39" s="307"/>
    </row>
    <row r="40" spans="2:40" ht="15" customHeight="1" x14ac:dyDescent="0.15">
      <c r="B40" s="291"/>
      <c r="C40" s="292"/>
      <c r="D40" s="292"/>
      <c r="E40" s="292"/>
      <c r="F40" s="292"/>
      <c r="G40" s="295"/>
      <c r="H40" s="296"/>
      <c r="I40" s="296"/>
      <c r="J40" s="296"/>
      <c r="K40" s="296"/>
      <c r="L40" s="295"/>
      <c r="M40" s="296"/>
      <c r="N40" s="296"/>
      <c r="O40" s="296"/>
      <c r="P40" s="296"/>
      <c r="Q40" s="295"/>
      <c r="R40" s="296"/>
      <c r="S40" s="296"/>
      <c r="T40" s="296"/>
      <c r="U40" s="296"/>
      <c r="V40" s="298"/>
      <c r="W40" s="299"/>
      <c r="X40" s="299"/>
      <c r="Y40" s="299"/>
      <c r="Z40" s="299"/>
      <c r="AA40" s="27" t="s">
        <v>251</v>
      </c>
      <c r="AB40" s="27"/>
      <c r="AC40" s="27"/>
      <c r="AD40" s="69"/>
      <c r="AE40" s="71"/>
      <c r="AF40" s="300" t="s">
        <v>250</v>
      </c>
      <c r="AG40" s="301"/>
      <c r="AH40" s="301"/>
      <c r="AI40" s="301"/>
      <c r="AJ40" s="301"/>
      <c r="AK40" s="308" t="s">
        <v>249</v>
      </c>
      <c r="AL40" s="309"/>
      <c r="AM40" s="309"/>
      <c r="AN40" s="310"/>
    </row>
    <row r="41" spans="2:40" ht="15" customHeight="1" x14ac:dyDescent="0.15">
      <c r="B41" s="293"/>
      <c r="C41" s="294"/>
      <c r="D41" s="294"/>
      <c r="E41" s="294"/>
      <c r="F41" s="294"/>
      <c r="G41" s="297"/>
      <c r="H41" s="297"/>
      <c r="I41" s="297"/>
      <c r="J41" s="297"/>
      <c r="K41" s="297"/>
      <c r="L41" s="297"/>
      <c r="M41" s="297"/>
      <c r="N41" s="297"/>
      <c r="O41" s="297"/>
      <c r="P41" s="297"/>
      <c r="Q41" s="297"/>
      <c r="R41" s="297"/>
      <c r="S41" s="297"/>
      <c r="T41" s="297"/>
      <c r="U41" s="297"/>
      <c r="V41" s="302"/>
      <c r="W41" s="303"/>
      <c r="X41" s="303"/>
      <c r="Y41" s="303"/>
      <c r="Z41" s="303"/>
      <c r="AA41" s="18" t="s">
        <v>252</v>
      </c>
      <c r="AB41" s="18"/>
      <c r="AC41" s="18"/>
      <c r="AD41" s="72"/>
      <c r="AE41" s="72"/>
      <c r="AF41" s="304" t="s">
        <v>253</v>
      </c>
      <c r="AG41" s="196"/>
      <c r="AH41" s="196"/>
      <c r="AI41" s="196"/>
      <c r="AJ41" s="196"/>
      <c r="AK41" s="305" t="s">
        <v>249</v>
      </c>
      <c r="AL41" s="306"/>
      <c r="AM41" s="306"/>
      <c r="AN41" s="307"/>
    </row>
    <row r="42" spans="2:40" ht="15" customHeight="1" x14ac:dyDescent="0.15">
      <c r="B42" s="291"/>
      <c r="C42" s="292"/>
      <c r="D42" s="292"/>
      <c r="E42" s="292"/>
      <c r="F42" s="292"/>
      <c r="G42" s="295"/>
      <c r="H42" s="296"/>
      <c r="I42" s="296"/>
      <c r="J42" s="296"/>
      <c r="K42" s="296"/>
      <c r="L42" s="295"/>
      <c r="M42" s="296"/>
      <c r="N42" s="296"/>
      <c r="O42" s="296"/>
      <c r="P42" s="296"/>
      <c r="Q42" s="295"/>
      <c r="R42" s="296"/>
      <c r="S42" s="296"/>
      <c r="T42" s="296"/>
      <c r="U42" s="296"/>
      <c r="V42" s="298"/>
      <c r="W42" s="299"/>
      <c r="X42" s="299"/>
      <c r="Y42" s="299"/>
      <c r="Z42" s="299"/>
      <c r="AA42" s="27" t="s">
        <v>251</v>
      </c>
      <c r="AB42" s="27"/>
      <c r="AC42" s="27"/>
      <c r="AD42" s="69"/>
      <c r="AE42" s="71"/>
      <c r="AF42" s="300" t="s">
        <v>250</v>
      </c>
      <c r="AG42" s="301"/>
      <c r="AH42" s="301"/>
      <c r="AI42" s="301"/>
      <c r="AJ42" s="301"/>
      <c r="AK42" s="308" t="s">
        <v>249</v>
      </c>
      <c r="AL42" s="309"/>
      <c r="AM42" s="309"/>
      <c r="AN42" s="310"/>
    </row>
    <row r="43" spans="2:40" ht="15" customHeight="1" x14ac:dyDescent="0.15">
      <c r="B43" s="293"/>
      <c r="C43" s="294"/>
      <c r="D43" s="294"/>
      <c r="E43" s="294"/>
      <c r="F43" s="294"/>
      <c r="G43" s="297"/>
      <c r="H43" s="297"/>
      <c r="I43" s="297"/>
      <c r="J43" s="297"/>
      <c r="K43" s="297"/>
      <c r="L43" s="297"/>
      <c r="M43" s="297"/>
      <c r="N43" s="297"/>
      <c r="O43" s="297"/>
      <c r="P43" s="297"/>
      <c r="Q43" s="297"/>
      <c r="R43" s="297"/>
      <c r="S43" s="297"/>
      <c r="T43" s="297"/>
      <c r="U43" s="297"/>
      <c r="V43" s="302"/>
      <c r="W43" s="303"/>
      <c r="X43" s="303"/>
      <c r="Y43" s="303"/>
      <c r="Z43" s="303"/>
      <c r="AA43" s="18" t="s">
        <v>252</v>
      </c>
      <c r="AB43" s="18"/>
      <c r="AC43" s="18"/>
      <c r="AD43" s="72"/>
      <c r="AE43" s="72"/>
      <c r="AF43" s="304" t="s">
        <v>253</v>
      </c>
      <c r="AG43" s="196"/>
      <c r="AH43" s="196"/>
      <c r="AI43" s="196"/>
      <c r="AJ43" s="196"/>
      <c r="AK43" s="305" t="s">
        <v>249</v>
      </c>
      <c r="AL43" s="306"/>
      <c r="AM43" s="306"/>
      <c r="AN43" s="307"/>
    </row>
    <row r="44" spans="2:40" ht="15" customHeight="1" x14ac:dyDescent="0.15">
      <c r="B44" s="291"/>
      <c r="C44" s="292"/>
      <c r="D44" s="292"/>
      <c r="E44" s="292"/>
      <c r="F44" s="292"/>
      <c r="G44" s="295"/>
      <c r="H44" s="296"/>
      <c r="I44" s="296"/>
      <c r="J44" s="296"/>
      <c r="K44" s="296"/>
      <c r="L44" s="295"/>
      <c r="M44" s="296"/>
      <c r="N44" s="296"/>
      <c r="O44" s="296"/>
      <c r="P44" s="296"/>
      <c r="Q44" s="295"/>
      <c r="R44" s="296"/>
      <c r="S44" s="296"/>
      <c r="T44" s="296"/>
      <c r="U44" s="296"/>
      <c r="V44" s="298"/>
      <c r="W44" s="299"/>
      <c r="X44" s="299"/>
      <c r="Y44" s="299"/>
      <c r="Z44" s="299"/>
      <c r="AA44" s="27" t="s">
        <v>251</v>
      </c>
      <c r="AB44" s="27"/>
      <c r="AC44" s="27"/>
      <c r="AD44" s="69"/>
      <c r="AE44" s="71"/>
      <c r="AF44" s="300" t="s">
        <v>250</v>
      </c>
      <c r="AG44" s="301"/>
      <c r="AH44" s="301"/>
      <c r="AI44" s="301"/>
      <c r="AJ44" s="301"/>
      <c r="AK44" s="308" t="s">
        <v>249</v>
      </c>
      <c r="AL44" s="309"/>
      <c r="AM44" s="309"/>
      <c r="AN44" s="310"/>
    </row>
    <row r="45" spans="2:40" ht="15" customHeight="1" x14ac:dyDescent="0.15">
      <c r="B45" s="293"/>
      <c r="C45" s="294"/>
      <c r="D45" s="294"/>
      <c r="E45" s="294"/>
      <c r="F45" s="294"/>
      <c r="G45" s="297"/>
      <c r="H45" s="297"/>
      <c r="I45" s="297"/>
      <c r="J45" s="297"/>
      <c r="K45" s="297"/>
      <c r="L45" s="297"/>
      <c r="M45" s="297"/>
      <c r="N45" s="297"/>
      <c r="O45" s="297"/>
      <c r="P45" s="297"/>
      <c r="Q45" s="297"/>
      <c r="R45" s="297"/>
      <c r="S45" s="297"/>
      <c r="T45" s="297"/>
      <c r="U45" s="297"/>
      <c r="V45" s="302"/>
      <c r="W45" s="303"/>
      <c r="X45" s="303"/>
      <c r="Y45" s="303"/>
      <c r="Z45" s="303"/>
      <c r="AA45" s="18" t="s">
        <v>252</v>
      </c>
      <c r="AB45" s="18"/>
      <c r="AC45" s="18"/>
      <c r="AD45" s="72"/>
      <c r="AE45" s="72"/>
      <c r="AF45" s="304" t="s">
        <v>253</v>
      </c>
      <c r="AG45" s="196"/>
      <c r="AH45" s="196"/>
      <c r="AI45" s="196"/>
      <c r="AJ45" s="196"/>
      <c r="AK45" s="305" t="s">
        <v>249</v>
      </c>
      <c r="AL45" s="306"/>
      <c r="AM45" s="306"/>
      <c r="AN45" s="307"/>
    </row>
    <row r="46" spans="2:40" ht="15" customHeight="1" x14ac:dyDescent="0.15">
      <c r="B46" s="291"/>
      <c r="C46" s="292"/>
      <c r="D46" s="292"/>
      <c r="E46" s="292"/>
      <c r="F46" s="292"/>
      <c r="G46" s="295"/>
      <c r="H46" s="296"/>
      <c r="I46" s="296"/>
      <c r="J46" s="296"/>
      <c r="K46" s="296"/>
      <c r="L46" s="295"/>
      <c r="M46" s="296"/>
      <c r="N46" s="296"/>
      <c r="O46" s="296"/>
      <c r="P46" s="296"/>
      <c r="Q46" s="295"/>
      <c r="R46" s="296"/>
      <c r="S46" s="296"/>
      <c r="T46" s="296"/>
      <c r="U46" s="296"/>
      <c r="V46" s="298"/>
      <c r="W46" s="299"/>
      <c r="X46" s="299"/>
      <c r="Y46" s="299"/>
      <c r="Z46" s="299"/>
      <c r="AA46" s="27" t="s">
        <v>251</v>
      </c>
      <c r="AB46" s="27"/>
      <c r="AC46" s="27"/>
      <c r="AD46" s="69"/>
      <c r="AE46" s="71"/>
      <c r="AF46" s="300" t="s">
        <v>250</v>
      </c>
      <c r="AG46" s="301"/>
      <c r="AH46" s="301"/>
      <c r="AI46" s="301"/>
      <c r="AJ46" s="301"/>
      <c r="AK46" s="308" t="s">
        <v>249</v>
      </c>
      <c r="AL46" s="309"/>
      <c r="AM46" s="309"/>
      <c r="AN46" s="310"/>
    </row>
    <row r="47" spans="2:40" ht="15" customHeight="1" x14ac:dyDescent="0.15">
      <c r="B47" s="293"/>
      <c r="C47" s="294"/>
      <c r="D47" s="294"/>
      <c r="E47" s="294"/>
      <c r="F47" s="294"/>
      <c r="G47" s="297"/>
      <c r="H47" s="297"/>
      <c r="I47" s="297"/>
      <c r="J47" s="297"/>
      <c r="K47" s="297"/>
      <c r="L47" s="297"/>
      <c r="M47" s="297"/>
      <c r="N47" s="297"/>
      <c r="O47" s="297"/>
      <c r="P47" s="297"/>
      <c r="Q47" s="297"/>
      <c r="R47" s="297"/>
      <c r="S47" s="297"/>
      <c r="T47" s="297"/>
      <c r="U47" s="297"/>
      <c r="V47" s="302"/>
      <c r="W47" s="303"/>
      <c r="X47" s="303"/>
      <c r="Y47" s="303"/>
      <c r="Z47" s="303"/>
      <c r="AA47" s="18" t="s">
        <v>252</v>
      </c>
      <c r="AB47" s="18"/>
      <c r="AC47" s="18"/>
      <c r="AD47" s="72"/>
      <c r="AE47" s="72"/>
      <c r="AF47" s="304" t="s">
        <v>253</v>
      </c>
      <c r="AG47" s="196"/>
      <c r="AH47" s="196"/>
      <c r="AI47" s="196"/>
      <c r="AJ47" s="196"/>
      <c r="AK47" s="305" t="s">
        <v>249</v>
      </c>
      <c r="AL47" s="306"/>
      <c r="AM47" s="306"/>
      <c r="AN47" s="307"/>
    </row>
    <row r="48" spans="2:40" ht="15" customHeight="1" x14ac:dyDescent="0.15">
      <c r="B48" s="291"/>
      <c r="C48" s="292"/>
      <c r="D48" s="292"/>
      <c r="E48" s="292"/>
      <c r="F48" s="292"/>
      <c r="G48" s="295"/>
      <c r="H48" s="296"/>
      <c r="I48" s="296"/>
      <c r="J48" s="296"/>
      <c r="K48" s="296"/>
      <c r="L48" s="295"/>
      <c r="M48" s="296"/>
      <c r="N48" s="296"/>
      <c r="O48" s="296"/>
      <c r="P48" s="296"/>
      <c r="Q48" s="295"/>
      <c r="R48" s="296"/>
      <c r="S48" s="296"/>
      <c r="T48" s="296"/>
      <c r="U48" s="296"/>
      <c r="V48" s="298"/>
      <c r="W48" s="299"/>
      <c r="X48" s="299"/>
      <c r="Y48" s="299"/>
      <c r="Z48" s="299"/>
      <c r="AA48" s="27" t="s">
        <v>251</v>
      </c>
      <c r="AB48" s="27"/>
      <c r="AC48" s="27"/>
      <c r="AD48" s="69"/>
      <c r="AE48" s="71"/>
      <c r="AF48" s="300" t="s">
        <v>250</v>
      </c>
      <c r="AG48" s="301"/>
      <c r="AH48" s="301"/>
      <c r="AI48" s="301"/>
      <c r="AJ48" s="301"/>
      <c r="AK48" s="308" t="s">
        <v>249</v>
      </c>
      <c r="AL48" s="309"/>
      <c r="AM48" s="309"/>
      <c r="AN48" s="310"/>
    </row>
    <row r="49" spans="2:40" ht="15" customHeight="1" x14ac:dyDescent="0.15">
      <c r="B49" s="293"/>
      <c r="C49" s="294"/>
      <c r="D49" s="294"/>
      <c r="E49" s="294"/>
      <c r="F49" s="294"/>
      <c r="G49" s="297"/>
      <c r="H49" s="297"/>
      <c r="I49" s="297"/>
      <c r="J49" s="297"/>
      <c r="K49" s="297"/>
      <c r="L49" s="297"/>
      <c r="M49" s="297"/>
      <c r="N49" s="297"/>
      <c r="O49" s="297"/>
      <c r="P49" s="297"/>
      <c r="Q49" s="297"/>
      <c r="R49" s="297"/>
      <c r="S49" s="297"/>
      <c r="T49" s="297"/>
      <c r="U49" s="297"/>
      <c r="V49" s="302"/>
      <c r="W49" s="303"/>
      <c r="X49" s="303"/>
      <c r="Y49" s="303"/>
      <c r="Z49" s="303"/>
      <c r="AA49" s="18" t="s">
        <v>252</v>
      </c>
      <c r="AB49" s="18"/>
      <c r="AC49" s="18"/>
      <c r="AD49" s="72"/>
      <c r="AE49" s="72"/>
      <c r="AF49" s="304" t="s">
        <v>253</v>
      </c>
      <c r="AG49" s="196"/>
      <c r="AH49" s="196"/>
      <c r="AI49" s="196"/>
      <c r="AJ49" s="196"/>
      <c r="AK49" s="305" t="s">
        <v>249</v>
      </c>
      <c r="AL49" s="306"/>
      <c r="AM49" s="306"/>
      <c r="AN49" s="307"/>
    </row>
  </sheetData>
  <sheetProtection sheet="1" objects="1" scenarios="1"/>
  <mergeCells count="191">
    <mergeCell ref="H2:AE2"/>
    <mergeCell ref="AF2:AH2"/>
    <mergeCell ref="B4:J4"/>
    <mergeCell ref="K4:N4"/>
    <mergeCell ref="K5:N5"/>
    <mergeCell ref="K6:N6"/>
    <mergeCell ref="O4:R4"/>
    <mergeCell ref="O5:R5"/>
    <mergeCell ref="O6:R6"/>
    <mergeCell ref="W6:Z6"/>
    <mergeCell ref="B38:F39"/>
    <mergeCell ref="AK33:AN33"/>
    <mergeCell ref="AK34:AN34"/>
    <mergeCell ref="V31:Z31"/>
    <mergeCell ref="AF31:AJ31"/>
    <mergeCell ref="AK31:AN31"/>
    <mergeCell ref="AK32:AN32"/>
    <mergeCell ref="AK35:AN35"/>
    <mergeCell ref="B36:F37"/>
    <mergeCell ref="G36:K37"/>
    <mergeCell ref="L36:P37"/>
    <mergeCell ref="Q36:U37"/>
    <mergeCell ref="V36:Z36"/>
    <mergeCell ref="AF36:AJ36"/>
    <mergeCell ref="AK36:AN36"/>
    <mergeCell ref="V37:Z37"/>
    <mergeCell ref="AF37:AJ37"/>
    <mergeCell ref="B34:F35"/>
    <mergeCell ref="G34:K35"/>
    <mergeCell ref="L34:P35"/>
    <mergeCell ref="Q34:U35"/>
    <mergeCell ref="V34:Z34"/>
    <mergeCell ref="B32:F33"/>
    <mergeCell ref="G32:K33"/>
    <mergeCell ref="AD11:AL11"/>
    <mergeCell ref="K12:U12"/>
    <mergeCell ref="AD12:AL12"/>
    <mergeCell ref="AI4:AN4"/>
    <mergeCell ref="AI5:AN5"/>
    <mergeCell ref="AI6:AN6"/>
    <mergeCell ref="C9:J12"/>
    <mergeCell ref="K10:U10"/>
    <mergeCell ref="K9:U9"/>
    <mergeCell ref="AD9:AL9"/>
    <mergeCell ref="AD10:AL10"/>
    <mergeCell ref="K11:U11"/>
    <mergeCell ref="AA4:AD4"/>
    <mergeCell ref="AA5:AD5"/>
    <mergeCell ref="AA6:AD6"/>
    <mergeCell ref="AE4:AH4"/>
    <mergeCell ref="AE5:AH5"/>
    <mergeCell ref="AE6:AH6"/>
    <mergeCell ref="S4:V4"/>
    <mergeCell ref="S5:V5"/>
    <mergeCell ref="S6:V6"/>
    <mergeCell ref="W4:Z4"/>
    <mergeCell ref="W5:Z5"/>
    <mergeCell ref="K16:U16"/>
    <mergeCell ref="AD16:AL16"/>
    <mergeCell ref="C13:J16"/>
    <mergeCell ref="K13:U13"/>
    <mergeCell ref="AD13:AL13"/>
    <mergeCell ref="K14:U14"/>
    <mergeCell ref="AD14:AL14"/>
    <mergeCell ref="K15:U15"/>
    <mergeCell ref="AD15:AL15"/>
    <mergeCell ref="V21:AE21"/>
    <mergeCell ref="AF21:AN21"/>
    <mergeCell ref="V22:Z22"/>
    <mergeCell ref="V23:Z23"/>
    <mergeCell ref="G17:Z17"/>
    <mergeCell ref="G18:Z18"/>
    <mergeCell ref="AD17:AL17"/>
    <mergeCell ref="AD18:AL18"/>
    <mergeCell ref="G21:K21"/>
    <mergeCell ref="L21:P21"/>
    <mergeCell ref="Q21:U21"/>
    <mergeCell ref="V27:Z27"/>
    <mergeCell ref="AF27:AJ27"/>
    <mergeCell ref="AK27:AN27"/>
    <mergeCell ref="B22:F23"/>
    <mergeCell ref="G22:K23"/>
    <mergeCell ref="L22:P23"/>
    <mergeCell ref="Q22:U23"/>
    <mergeCell ref="AK23:AN23"/>
    <mergeCell ref="AK22:AN22"/>
    <mergeCell ref="AF22:AJ22"/>
    <mergeCell ref="AF23:AJ23"/>
    <mergeCell ref="B26:F27"/>
    <mergeCell ref="G26:K27"/>
    <mergeCell ref="B24:F25"/>
    <mergeCell ref="G24:K25"/>
    <mergeCell ref="L32:P33"/>
    <mergeCell ref="Q32:U33"/>
    <mergeCell ref="V32:Z32"/>
    <mergeCell ref="AF32:AJ32"/>
    <mergeCell ref="V33:Z33"/>
    <mergeCell ref="AF33:AJ33"/>
    <mergeCell ref="AK24:AN24"/>
    <mergeCell ref="V25:Z25"/>
    <mergeCell ref="AF25:AJ25"/>
    <mergeCell ref="AK25:AN25"/>
    <mergeCell ref="L26:P27"/>
    <mergeCell ref="Q26:U27"/>
    <mergeCell ref="V26:Z26"/>
    <mergeCell ref="AF26:AJ26"/>
    <mergeCell ref="L24:P25"/>
    <mergeCell ref="Q24:U25"/>
    <mergeCell ref="V24:Z24"/>
    <mergeCell ref="AF24:AJ24"/>
    <mergeCell ref="AK28:AN28"/>
    <mergeCell ref="V29:Z29"/>
    <mergeCell ref="AF29:AJ29"/>
    <mergeCell ref="AK29:AN29"/>
    <mergeCell ref="AK30:AN30"/>
    <mergeCell ref="AK26:AN26"/>
    <mergeCell ref="B30:F31"/>
    <mergeCell ref="G30:K31"/>
    <mergeCell ref="L30:P31"/>
    <mergeCell ref="Q30:U31"/>
    <mergeCell ref="V30:Z30"/>
    <mergeCell ref="AF30:AJ30"/>
    <mergeCell ref="B28:F29"/>
    <mergeCell ref="G28:K29"/>
    <mergeCell ref="L28:P29"/>
    <mergeCell ref="Q28:U29"/>
    <mergeCell ref="V28:Z28"/>
    <mergeCell ref="AF28:AJ28"/>
    <mergeCell ref="AF34:AJ34"/>
    <mergeCell ref="V35:Z35"/>
    <mergeCell ref="AF35:AJ35"/>
    <mergeCell ref="G38:K39"/>
    <mergeCell ref="L38:P39"/>
    <mergeCell ref="Q38:U39"/>
    <mergeCell ref="V38:Z38"/>
    <mergeCell ref="AF38:AJ38"/>
    <mergeCell ref="AK38:AN38"/>
    <mergeCell ref="V39:Z39"/>
    <mergeCell ref="AF39:AJ39"/>
    <mergeCell ref="AK39:AN39"/>
    <mergeCell ref="AK37:AN37"/>
    <mergeCell ref="AK40:AN40"/>
    <mergeCell ref="V41:Z41"/>
    <mergeCell ref="AF41:AJ41"/>
    <mergeCell ref="AK41:AN41"/>
    <mergeCell ref="B42:F43"/>
    <mergeCell ref="G42:K43"/>
    <mergeCell ref="L42:P43"/>
    <mergeCell ref="Q42:U43"/>
    <mergeCell ref="V42:Z42"/>
    <mergeCell ref="AF42:AJ42"/>
    <mergeCell ref="B40:F41"/>
    <mergeCell ref="G40:K41"/>
    <mergeCell ref="L40:P41"/>
    <mergeCell ref="Q40:U41"/>
    <mergeCell ref="V40:Z40"/>
    <mergeCell ref="AF40:AJ40"/>
    <mergeCell ref="AK42:AN42"/>
    <mergeCell ref="V43:Z43"/>
    <mergeCell ref="AF43:AJ43"/>
    <mergeCell ref="AK43:AN43"/>
    <mergeCell ref="B44:F45"/>
    <mergeCell ref="G44:K45"/>
    <mergeCell ref="L44:P45"/>
    <mergeCell ref="Q44:U45"/>
    <mergeCell ref="V44:Z44"/>
    <mergeCell ref="AF44:AJ44"/>
    <mergeCell ref="AK46:AN46"/>
    <mergeCell ref="V47:Z47"/>
    <mergeCell ref="AF47:AJ47"/>
    <mergeCell ref="AK47:AN47"/>
    <mergeCell ref="AK44:AN44"/>
    <mergeCell ref="V45:Z45"/>
    <mergeCell ref="AF45:AJ45"/>
    <mergeCell ref="AK45:AN45"/>
    <mergeCell ref="B46:F47"/>
    <mergeCell ref="G46:K47"/>
    <mergeCell ref="L46:P47"/>
    <mergeCell ref="Q46:U47"/>
    <mergeCell ref="V46:Z46"/>
    <mergeCell ref="AF46:AJ46"/>
    <mergeCell ref="B48:F49"/>
    <mergeCell ref="G48:K49"/>
    <mergeCell ref="L48:P49"/>
    <mergeCell ref="Q48:U49"/>
    <mergeCell ref="V48:Z48"/>
    <mergeCell ref="AF48:AJ48"/>
    <mergeCell ref="V49:Z49"/>
    <mergeCell ref="AF49:AJ49"/>
    <mergeCell ref="AK49:AN49"/>
    <mergeCell ref="AK48:AN48"/>
  </mergeCells>
  <phoneticPr fontId="1"/>
  <conditionalFormatting sqref="K5:AH6">
    <cfRule type="containsBlanks" dxfId="23" priority="4">
      <formula>LEN(TRIM(K5))=0</formula>
    </cfRule>
  </conditionalFormatting>
  <conditionalFormatting sqref="H2:AE2">
    <cfRule type="containsBlanks" dxfId="22" priority="3">
      <formula>LEN(TRIM(H2))=0</formula>
    </cfRule>
  </conditionalFormatting>
  <conditionalFormatting sqref="AD13:AL18 G17:Z18">
    <cfRule type="containsBlanks" dxfId="21" priority="2">
      <formula>LEN(TRIM(G13))=0</formula>
    </cfRule>
  </conditionalFormatting>
  <conditionalFormatting sqref="B22:Z49">
    <cfRule type="containsBlanks" dxfId="20" priority="1">
      <formula>LEN(TRIM(B22))=0</formula>
    </cfRule>
  </conditionalFormatting>
  <dataValidations count="1">
    <dataValidation type="list" allowBlank="1" showInputMessage="1" showErrorMessage="1" sqref="AK22:AN49">
      <formula1>"有・無,有,無"</formula1>
    </dataValidation>
  </dataValidations>
  <pageMargins left="1.0629921259842521" right="0.98425196850393704" top="0.98425196850393704" bottom="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sheetPr>
  <dimension ref="A1:BO82"/>
  <sheetViews>
    <sheetView tabSelected="1" view="pageBreakPreview" zoomScaleNormal="100" zoomScaleSheetLayoutView="100" workbookViewId="0">
      <selection activeCell="BA19" sqref="BA19"/>
    </sheetView>
  </sheetViews>
  <sheetFormatPr defaultColWidth="2.5" defaultRowHeight="15" customHeight="1" x14ac:dyDescent="0.15"/>
  <cols>
    <col min="1" max="1" width="2" style="13" customWidth="1"/>
    <col min="2" max="2" width="1.125" style="13" customWidth="1"/>
    <col min="3" max="40" width="2" style="13" customWidth="1"/>
    <col min="41" max="41" width="1.125" style="13" customWidth="1"/>
    <col min="42" max="75" width="2.125" style="13" customWidth="1"/>
    <col min="76" max="16384" width="2.5" style="13"/>
  </cols>
  <sheetData>
    <row r="1" spans="1:41" ht="15" customHeight="1" x14ac:dyDescent="0.15">
      <c r="A1" s="13" t="s">
        <v>257</v>
      </c>
    </row>
    <row r="3" spans="1:41" ht="15" customHeight="1" x14ac:dyDescent="0.15">
      <c r="A3" s="183" t="s">
        <v>256</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5" spans="1:41" s="10" customFormat="1" ht="15" customHeight="1" x14ac:dyDescent="0.15">
      <c r="I5" s="10" t="s">
        <v>27</v>
      </c>
      <c r="M5" s="10" t="s">
        <v>28</v>
      </c>
      <c r="W5" s="244">
        <f>別記様式第2号!W7</f>
        <v>0</v>
      </c>
      <c r="X5" s="245"/>
      <c r="Y5" s="245"/>
      <c r="Z5" s="245"/>
      <c r="AA5" s="245"/>
      <c r="AB5" s="245"/>
      <c r="AC5" s="245"/>
      <c r="AD5" s="245"/>
      <c r="AE5" s="245"/>
      <c r="AF5" s="245"/>
      <c r="AG5" s="245"/>
      <c r="AH5" s="245"/>
      <c r="AI5" s="245"/>
      <c r="AJ5" s="245"/>
      <c r="AK5" s="245"/>
      <c r="AL5" s="245"/>
      <c r="AM5" s="245"/>
      <c r="AN5" s="245"/>
      <c r="AO5" s="245"/>
    </row>
    <row r="6" spans="1:41" s="10" customFormat="1" ht="15" customHeight="1" x14ac:dyDescent="0.15">
      <c r="M6" s="10" t="s">
        <v>29</v>
      </c>
      <c r="W6" s="244">
        <f>別記様式第2号!W8</f>
        <v>0</v>
      </c>
      <c r="X6" s="245"/>
      <c r="Y6" s="245"/>
      <c r="Z6" s="245"/>
      <c r="AA6" s="245"/>
      <c r="AB6" s="245"/>
      <c r="AC6" s="245"/>
      <c r="AD6" s="245"/>
      <c r="AE6" s="245"/>
      <c r="AF6" s="245"/>
      <c r="AG6" s="245"/>
      <c r="AH6" s="245"/>
      <c r="AI6" s="245"/>
      <c r="AJ6" s="245"/>
      <c r="AK6" s="245"/>
      <c r="AL6" s="245"/>
      <c r="AM6" s="245"/>
      <c r="AN6" s="245"/>
      <c r="AO6" s="245"/>
    </row>
    <row r="7" spans="1:41" s="10" customFormat="1" ht="15" customHeight="1" x14ac:dyDescent="0.15">
      <c r="M7" s="10" t="s">
        <v>30</v>
      </c>
      <c r="W7" s="244">
        <f>別記様式第2号!W9</f>
        <v>0</v>
      </c>
      <c r="X7" s="245"/>
      <c r="Y7" s="245"/>
      <c r="Z7" s="245"/>
      <c r="AA7" s="245"/>
      <c r="AB7" s="245"/>
      <c r="AC7" s="245"/>
      <c r="AD7" s="245"/>
      <c r="AE7" s="245"/>
      <c r="AF7" s="245"/>
      <c r="AG7" s="245"/>
      <c r="AH7" s="245"/>
      <c r="AI7" s="245"/>
      <c r="AJ7" s="245"/>
      <c r="AK7" s="245"/>
      <c r="AL7" s="245"/>
      <c r="AM7" s="245"/>
      <c r="AN7" s="245"/>
      <c r="AO7" s="245"/>
    </row>
    <row r="9" spans="1:41" ht="15" customHeight="1" x14ac:dyDescent="0.15">
      <c r="A9" s="13" t="s">
        <v>258</v>
      </c>
      <c r="AN9" s="11" t="s">
        <v>39</v>
      </c>
    </row>
    <row r="10" spans="1:41" ht="15" customHeight="1" x14ac:dyDescent="0.15">
      <c r="B10" s="375" t="s">
        <v>40</v>
      </c>
      <c r="C10" s="375"/>
      <c r="D10" s="375"/>
      <c r="E10" s="375"/>
      <c r="F10" s="375"/>
      <c r="G10" s="375"/>
      <c r="H10" s="375"/>
      <c r="I10" s="375"/>
      <c r="J10" s="375"/>
      <c r="K10" s="375"/>
      <c r="L10" s="375"/>
      <c r="M10" s="375"/>
      <c r="N10" s="377" t="s">
        <v>339</v>
      </c>
      <c r="O10" s="377"/>
      <c r="P10" s="377"/>
      <c r="Q10" s="377"/>
      <c r="R10" s="377"/>
      <c r="S10" s="377"/>
      <c r="T10" s="377"/>
      <c r="U10" s="249" t="s">
        <v>41</v>
      </c>
      <c r="V10" s="353"/>
      <c r="W10" s="353"/>
      <c r="X10" s="353"/>
      <c r="Y10" s="353"/>
      <c r="Z10" s="353"/>
      <c r="AA10" s="353"/>
      <c r="AB10" s="353"/>
      <c r="AC10" s="353"/>
      <c r="AD10" s="353"/>
      <c r="AE10" s="353"/>
      <c r="AF10" s="353"/>
      <c r="AG10" s="353"/>
      <c r="AH10" s="353"/>
      <c r="AI10" s="353"/>
      <c r="AJ10" s="353"/>
      <c r="AK10" s="353"/>
      <c r="AL10" s="354"/>
    </row>
    <row r="11" spans="1:41" ht="15" customHeight="1" x14ac:dyDescent="0.15">
      <c r="B11" s="376"/>
      <c r="C11" s="376"/>
      <c r="D11" s="376"/>
      <c r="E11" s="376"/>
      <c r="F11" s="376"/>
      <c r="G11" s="376"/>
      <c r="H11" s="376"/>
      <c r="I11" s="376"/>
      <c r="J11" s="376"/>
      <c r="K11" s="376"/>
      <c r="L11" s="376"/>
      <c r="M11" s="376"/>
      <c r="N11" s="378"/>
      <c r="O11" s="378"/>
      <c r="P11" s="378"/>
      <c r="Q11" s="378"/>
      <c r="R11" s="378"/>
      <c r="S11" s="378"/>
      <c r="T11" s="378"/>
      <c r="U11" s="355"/>
      <c r="V11" s="356"/>
      <c r="W11" s="356"/>
      <c r="X11" s="356"/>
      <c r="Y11" s="356"/>
      <c r="Z11" s="356"/>
      <c r="AA11" s="356"/>
      <c r="AB11" s="356"/>
      <c r="AC11" s="356"/>
      <c r="AD11" s="356"/>
      <c r="AE11" s="356"/>
      <c r="AF11" s="356"/>
      <c r="AG11" s="356"/>
      <c r="AH11" s="356"/>
      <c r="AI11" s="356"/>
      <c r="AJ11" s="356"/>
      <c r="AK11" s="356"/>
      <c r="AL11" s="357"/>
    </row>
    <row r="12" spans="1:41" ht="15" customHeight="1" x14ac:dyDescent="0.15">
      <c r="B12" s="28"/>
      <c r="C12" s="269" t="s">
        <v>42</v>
      </c>
      <c r="D12" s="392"/>
      <c r="E12" s="392"/>
      <c r="F12" s="392"/>
      <c r="G12" s="392"/>
      <c r="H12" s="392"/>
      <c r="I12" s="392"/>
      <c r="J12" s="392"/>
      <c r="K12" s="392"/>
      <c r="L12" s="392"/>
      <c r="M12" s="393"/>
      <c r="N12" s="394">
        <f>'補助金算定表（計画）'!B72</f>
        <v>0</v>
      </c>
      <c r="O12" s="395"/>
      <c r="P12" s="395"/>
      <c r="Q12" s="395"/>
      <c r="R12" s="395"/>
      <c r="S12" s="395"/>
      <c r="T12" s="395"/>
      <c r="U12" s="396"/>
      <c r="V12" s="397"/>
      <c r="W12" s="397"/>
      <c r="X12" s="397"/>
      <c r="Y12" s="397"/>
      <c r="Z12" s="397"/>
      <c r="AA12" s="397"/>
      <c r="AB12" s="397"/>
      <c r="AC12" s="397"/>
      <c r="AD12" s="397"/>
      <c r="AE12" s="397"/>
      <c r="AF12" s="397"/>
      <c r="AG12" s="397"/>
      <c r="AH12" s="397"/>
      <c r="AI12" s="397"/>
      <c r="AJ12" s="397"/>
      <c r="AK12" s="397"/>
      <c r="AL12" s="398"/>
    </row>
    <row r="13" spans="1:41" ht="15" customHeight="1" x14ac:dyDescent="0.15">
      <c r="B13" s="28"/>
      <c r="C13" s="269" t="s">
        <v>43</v>
      </c>
      <c r="D13" s="392"/>
      <c r="E13" s="392"/>
      <c r="F13" s="392"/>
      <c r="G13" s="392"/>
      <c r="H13" s="392"/>
      <c r="I13" s="392"/>
      <c r="J13" s="392"/>
      <c r="K13" s="392"/>
      <c r="L13" s="392"/>
      <c r="M13" s="393"/>
      <c r="N13" s="394">
        <f>'補助金算定表（計画）'!AD32</f>
        <v>0</v>
      </c>
      <c r="O13" s="395"/>
      <c r="P13" s="395"/>
      <c r="Q13" s="395"/>
      <c r="R13" s="395"/>
      <c r="S13" s="395"/>
      <c r="T13" s="395"/>
      <c r="U13" s="396"/>
      <c r="V13" s="397"/>
      <c r="W13" s="397"/>
      <c r="X13" s="397"/>
      <c r="Y13" s="397"/>
      <c r="Z13" s="397"/>
      <c r="AA13" s="397"/>
      <c r="AB13" s="397"/>
      <c r="AC13" s="397"/>
      <c r="AD13" s="397"/>
      <c r="AE13" s="397"/>
      <c r="AF13" s="397"/>
      <c r="AG13" s="397"/>
      <c r="AH13" s="397"/>
      <c r="AI13" s="397"/>
      <c r="AJ13" s="397"/>
      <c r="AK13" s="397"/>
      <c r="AL13" s="398"/>
    </row>
    <row r="14" spans="1:41" ht="15" customHeight="1" x14ac:dyDescent="0.15">
      <c r="B14" s="28"/>
      <c r="C14" s="269" t="s">
        <v>44</v>
      </c>
      <c r="D14" s="392"/>
      <c r="E14" s="392"/>
      <c r="F14" s="392"/>
      <c r="G14" s="392"/>
      <c r="H14" s="392"/>
      <c r="I14" s="392"/>
      <c r="J14" s="392"/>
      <c r="K14" s="392"/>
      <c r="L14" s="392"/>
      <c r="M14" s="393"/>
      <c r="N14" s="394">
        <f>SUM('補助金算定表（計画）'!AD35:AH37)</f>
        <v>0</v>
      </c>
      <c r="O14" s="395"/>
      <c r="P14" s="395"/>
      <c r="Q14" s="395"/>
      <c r="R14" s="395"/>
      <c r="S14" s="395"/>
      <c r="T14" s="395"/>
      <c r="U14" s="396"/>
      <c r="V14" s="397"/>
      <c r="W14" s="397"/>
      <c r="X14" s="397"/>
      <c r="Y14" s="397"/>
      <c r="Z14" s="397"/>
      <c r="AA14" s="397"/>
      <c r="AB14" s="397"/>
      <c r="AC14" s="397"/>
      <c r="AD14" s="397"/>
      <c r="AE14" s="397"/>
      <c r="AF14" s="397"/>
      <c r="AG14" s="397"/>
      <c r="AH14" s="397"/>
      <c r="AI14" s="397"/>
      <c r="AJ14" s="397"/>
      <c r="AK14" s="397"/>
      <c r="AL14" s="398"/>
    </row>
    <row r="15" spans="1:41" ht="15" customHeight="1" x14ac:dyDescent="0.15">
      <c r="A15" s="12"/>
      <c r="B15" s="28"/>
      <c r="C15" s="269" t="s">
        <v>45</v>
      </c>
      <c r="D15" s="392"/>
      <c r="E15" s="392"/>
      <c r="F15" s="392"/>
      <c r="G15" s="392"/>
      <c r="H15" s="392"/>
      <c r="I15" s="392"/>
      <c r="J15" s="392"/>
      <c r="K15" s="392"/>
      <c r="L15" s="392"/>
      <c r="M15" s="393"/>
      <c r="N15" s="394">
        <f>'補助金算定表（計画）'!AD40</f>
        <v>0</v>
      </c>
      <c r="O15" s="395"/>
      <c r="P15" s="395"/>
      <c r="Q15" s="395"/>
      <c r="R15" s="395"/>
      <c r="S15" s="395"/>
      <c r="T15" s="395"/>
      <c r="U15" s="396"/>
      <c r="V15" s="397"/>
      <c r="W15" s="397"/>
      <c r="X15" s="397"/>
      <c r="Y15" s="397"/>
      <c r="Z15" s="397"/>
      <c r="AA15" s="397"/>
      <c r="AB15" s="397"/>
      <c r="AC15" s="397"/>
      <c r="AD15" s="397"/>
      <c r="AE15" s="397"/>
      <c r="AF15" s="397"/>
      <c r="AG15" s="397"/>
      <c r="AH15" s="397"/>
      <c r="AI15" s="397"/>
      <c r="AJ15" s="397"/>
      <c r="AK15" s="397"/>
      <c r="AL15" s="398"/>
      <c r="AM15" s="12"/>
    </row>
    <row r="16" spans="1:41" ht="15" customHeight="1" x14ac:dyDescent="0.15">
      <c r="B16" s="28"/>
      <c r="C16" s="269" t="s">
        <v>46</v>
      </c>
      <c r="D16" s="392"/>
      <c r="E16" s="392"/>
      <c r="F16" s="392"/>
      <c r="G16" s="392"/>
      <c r="H16" s="392"/>
      <c r="I16" s="392"/>
      <c r="J16" s="392"/>
      <c r="K16" s="392"/>
      <c r="L16" s="392"/>
      <c r="M16" s="393"/>
      <c r="N16" s="394">
        <f>'補助金算定表（計画）'!AD44</f>
        <v>0</v>
      </c>
      <c r="O16" s="395"/>
      <c r="P16" s="395"/>
      <c r="Q16" s="395"/>
      <c r="R16" s="395"/>
      <c r="S16" s="395"/>
      <c r="T16" s="395"/>
      <c r="U16" s="396"/>
      <c r="V16" s="397"/>
      <c r="W16" s="397"/>
      <c r="X16" s="397"/>
      <c r="Y16" s="397"/>
      <c r="Z16" s="397"/>
      <c r="AA16" s="397"/>
      <c r="AB16" s="397"/>
      <c r="AC16" s="397"/>
      <c r="AD16" s="397"/>
      <c r="AE16" s="397"/>
      <c r="AF16" s="397"/>
      <c r="AG16" s="397"/>
      <c r="AH16" s="397"/>
      <c r="AI16" s="397"/>
      <c r="AJ16" s="397"/>
      <c r="AK16" s="397"/>
      <c r="AL16" s="398"/>
    </row>
    <row r="17" spans="1:67" ht="15" customHeight="1" x14ac:dyDescent="0.15">
      <c r="B17" s="28"/>
      <c r="C17" s="399" t="s">
        <v>111</v>
      </c>
      <c r="D17" s="399"/>
      <c r="E17" s="399"/>
      <c r="F17" s="399"/>
      <c r="G17" s="399"/>
      <c r="H17" s="399"/>
      <c r="I17" s="399"/>
      <c r="J17" s="399"/>
      <c r="K17" s="399"/>
      <c r="L17" s="399"/>
      <c r="M17" s="400"/>
      <c r="N17" s="394">
        <f>'補助金算定表（計画）'!AD48</f>
        <v>0</v>
      </c>
      <c r="O17" s="395"/>
      <c r="P17" s="395"/>
      <c r="Q17" s="395"/>
      <c r="R17" s="395"/>
      <c r="S17" s="395"/>
      <c r="T17" s="395"/>
      <c r="U17" s="396"/>
      <c r="V17" s="397"/>
      <c r="W17" s="397"/>
      <c r="X17" s="397"/>
      <c r="Y17" s="397"/>
      <c r="Z17" s="397"/>
      <c r="AA17" s="397"/>
      <c r="AB17" s="397"/>
      <c r="AC17" s="397"/>
      <c r="AD17" s="397"/>
      <c r="AE17" s="397"/>
      <c r="AF17" s="397"/>
      <c r="AG17" s="397"/>
      <c r="AH17" s="397"/>
      <c r="AI17" s="397"/>
      <c r="AJ17" s="397"/>
      <c r="AK17" s="397"/>
      <c r="AL17" s="398"/>
    </row>
    <row r="18" spans="1:67" ht="15" customHeight="1" x14ac:dyDescent="0.15">
      <c r="B18" s="28"/>
      <c r="C18" s="269" t="s">
        <v>47</v>
      </c>
      <c r="D18" s="392"/>
      <c r="E18" s="392"/>
      <c r="F18" s="392"/>
      <c r="G18" s="392"/>
      <c r="H18" s="392"/>
      <c r="I18" s="392"/>
      <c r="J18" s="392"/>
      <c r="K18" s="392"/>
      <c r="L18" s="392"/>
      <c r="M18" s="393"/>
      <c r="N18" s="394">
        <f>'補助金算定表（計画）'!AD52</f>
        <v>0</v>
      </c>
      <c r="O18" s="395"/>
      <c r="P18" s="395"/>
      <c r="Q18" s="395"/>
      <c r="R18" s="395"/>
      <c r="S18" s="395"/>
      <c r="T18" s="395"/>
      <c r="U18" s="396"/>
      <c r="V18" s="397"/>
      <c r="W18" s="397"/>
      <c r="X18" s="397"/>
      <c r="Y18" s="397"/>
      <c r="Z18" s="397"/>
      <c r="AA18" s="397"/>
      <c r="AB18" s="397"/>
      <c r="AC18" s="397"/>
      <c r="AD18" s="397"/>
      <c r="AE18" s="397"/>
      <c r="AF18" s="397"/>
      <c r="AG18" s="397"/>
      <c r="AH18" s="397"/>
      <c r="AI18" s="397"/>
      <c r="AJ18" s="397"/>
      <c r="AK18" s="397"/>
      <c r="AL18" s="398"/>
    </row>
    <row r="19" spans="1:67" ht="15" customHeight="1" x14ac:dyDescent="0.15">
      <c r="B19" s="28"/>
      <c r="C19" s="269" t="s">
        <v>48</v>
      </c>
      <c r="D19" s="392"/>
      <c r="E19" s="392"/>
      <c r="F19" s="392"/>
      <c r="G19" s="392"/>
      <c r="H19" s="392"/>
      <c r="I19" s="392"/>
      <c r="J19" s="392"/>
      <c r="K19" s="392"/>
      <c r="L19" s="392"/>
      <c r="M19" s="393"/>
      <c r="N19" s="394">
        <f>'補助金算定表（計画）'!AD55</f>
        <v>0</v>
      </c>
      <c r="O19" s="395"/>
      <c r="P19" s="395"/>
      <c r="Q19" s="395"/>
      <c r="R19" s="395"/>
      <c r="S19" s="395"/>
      <c r="T19" s="395"/>
      <c r="U19" s="396"/>
      <c r="V19" s="397"/>
      <c r="W19" s="397"/>
      <c r="X19" s="397"/>
      <c r="Y19" s="397"/>
      <c r="Z19" s="397"/>
      <c r="AA19" s="397"/>
      <c r="AB19" s="397"/>
      <c r="AC19" s="397"/>
      <c r="AD19" s="397"/>
      <c r="AE19" s="397"/>
      <c r="AF19" s="397"/>
      <c r="AG19" s="397"/>
      <c r="AH19" s="397"/>
      <c r="AI19" s="397"/>
      <c r="AJ19" s="397"/>
      <c r="AK19" s="397"/>
      <c r="AL19" s="398"/>
    </row>
    <row r="20" spans="1:67" ht="15" customHeight="1" x14ac:dyDescent="0.15">
      <c r="B20" s="28"/>
      <c r="C20" s="269" t="s">
        <v>49</v>
      </c>
      <c r="D20" s="392"/>
      <c r="E20" s="392"/>
      <c r="F20" s="392"/>
      <c r="G20" s="392"/>
      <c r="H20" s="392"/>
      <c r="I20" s="392"/>
      <c r="J20" s="392"/>
      <c r="K20" s="392"/>
      <c r="L20" s="392"/>
      <c r="M20" s="393"/>
      <c r="N20" s="394">
        <f>SUM('補助金算定表（計画）'!AD58:AH60)</f>
        <v>0</v>
      </c>
      <c r="O20" s="395"/>
      <c r="P20" s="395"/>
      <c r="Q20" s="395"/>
      <c r="R20" s="395"/>
      <c r="S20" s="395"/>
      <c r="T20" s="395"/>
      <c r="U20" s="396"/>
      <c r="V20" s="397"/>
      <c r="W20" s="397"/>
      <c r="X20" s="397"/>
      <c r="Y20" s="397"/>
      <c r="Z20" s="397"/>
      <c r="AA20" s="397"/>
      <c r="AB20" s="397"/>
      <c r="AC20" s="397"/>
      <c r="AD20" s="397"/>
      <c r="AE20" s="397"/>
      <c r="AF20" s="397"/>
      <c r="AG20" s="397"/>
      <c r="AH20" s="397"/>
      <c r="AI20" s="397"/>
      <c r="AJ20" s="397"/>
      <c r="AK20" s="397"/>
      <c r="AL20" s="398"/>
    </row>
    <row r="21" spans="1:67" ht="15" customHeight="1" x14ac:dyDescent="0.15">
      <c r="B21" s="28"/>
      <c r="C21" s="408" t="s">
        <v>50</v>
      </c>
      <c r="D21" s="409"/>
      <c r="E21" s="409"/>
      <c r="F21" s="409"/>
      <c r="G21" s="409"/>
      <c r="H21" s="409"/>
      <c r="I21" s="409"/>
      <c r="J21" s="409"/>
      <c r="K21" s="409"/>
      <c r="L21" s="409"/>
      <c r="M21" s="410"/>
      <c r="N21" s="394">
        <f>'補助金算定表（計画）'!AD66</f>
        <v>0</v>
      </c>
      <c r="O21" s="395"/>
      <c r="P21" s="395"/>
      <c r="Q21" s="395"/>
      <c r="R21" s="395"/>
      <c r="S21" s="395"/>
      <c r="T21" s="395"/>
      <c r="U21" s="396"/>
      <c r="V21" s="397"/>
      <c r="W21" s="397"/>
      <c r="X21" s="397"/>
      <c r="Y21" s="397"/>
      <c r="Z21" s="397"/>
      <c r="AA21" s="397"/>
      <c r="AB21" s="397"/>
      <c r="AC21" s="397"/>
      <c r="AD21" s="397"/>
      <c r="AE21" s="397"/>
      <c r="AF21" s="397"/>
      <c r="AG21" s="397"/>
      <c r="AH21" s="397"/>
      <c r="AI21" s="397"/>
      <c r="AJ21" s="397"/>
      <c r="AK21" s="397"/>
      <c r="AL21" s="398"/>
    </row>
    <row r="22" spans="1:67" ht="15" customHeight="1" thickBot="1" x14ac:dyDescent="0.2">
      <c r="B22" s="34"/>
      <c r="C22" s="411" t="s">
        <v>112</v>
      </c>
      <c r="D22" s="412"/>
      <c r="E22" s="412"/>
      <c r="F22" s="412"/>
      <c r="G22" s="412"/>
      <c r="H22" s="412"/>
      <c r="I22" s="412"/>
      <c r="J22" s="412"/>
      <c r="K22" s="412"/>
      <c r="L22" s="412"/>
      <c r="M22" s="413"/>
      <c r="N22" s="414">
        <f>'補助金算定表（計画）'!AD69</f>
        <v>0</v>
      </c>
      <c r="O22" s="415"/>
      <c r="P22" s="415"/>
      <c r="Q22" s="415"/>
      <c r="R22" s="415"/>
      <c r="S22" s="415"/>
      <c r="T22" s="415"/>
      <c r="U22" s="416"/>
      <c r="V22" s="417"/>
      <c r="W22" s="417"/>
      <c r="X22" s="417"/>
      <c r="Y22" s="417"/>
      <c r="Z22" s="417"/>
      <c r="AA22" s="417"/>
      <c r="AB22" s="417"/>
      <c r="AC22" s="417"/>
      <c r="AD22" s="417"/>
      <c r="AE22" s="417"/>
      <c r="AF22" s="417"/>
      <c r="AG22" s="417"/>
      <c r="AH22" s="417"/>
      <c r="AI22" s="417"/>
      <c r="AJ22" s="417"/>
      <c r="AK22" s="417"/>
      <c r="AL22" s="418"/>
    </row>
    <row r="23" spans="1:67" s="155" customFormat="1" ht="15" customHeight="1" thickTop="1" thickBot="1" x14ac:dyDescent="0.2">
      <c r="B23" s="164"/>
      <c r="C23" s="422" t="s">
        <v>306</v>
      </c>
      <c r="D23" s="422"/>
      <c r="E23" s="422"/>
      <c r="F23" s="422"/>
      <c r="G23" s="422"/>
      <c r="H23" s="422"/>
      <c r="I23" s="422"/>
      <c r="J23" s="422"/>
      <c r="K23" s="422"/>
      <c r="L23" s="422"/>
      <c r="M23" s="423"/>
      <c r="N23" s="424">
        <f>'補助金算定表（計画）'!P72</f>
        <v>0</v>
      </c>
      <c r="O23" s="425"/>
      <c r="P23" s="425"/>
      <c r="Q23" s="425"/>
      <c r="R23" s="425"/>
      <c r="S23" s="425"/>
      <c r="T23" s="426"/>
      <c r="U23" s="427"/>
      <c r="V23" s="428"/>
      <c r="W23" s="428"/>
      <c r="X23" s="428"/>
      <c r="Y23" s="428"/>
      <c r="Z23" s="428"/>
      <c r="AA23" s="428"/>
      <c r="AB23" s="428"/>
      <c r="AC23" s="428"/>
      <c r="AD23" s="428"/>
      <c r="AE23" s="428"/>
      <c r="AF23" s="428"/>
      <c r="AG23" s="428"/>
      <c r="AH23" s="428"/>
      <c r="AI23" s="428"/>
      <c r="AJ23" s="428"/>
      <c r="AK23" s="428"/>
      <c r="AL23" s="429"/>
    </row>
    <row r="24" spans="1:67" ht="15" customHeight="1" x14ac:dyDescent="0.15">
      <c r="B24" s="42"/>
      <c r="C24" s="319" t="s">
        <v>51</v>
      </c>
      <c r="D24" s="432"/>
      <c r="E24" s="432"/>
      <c r="F24" s="432"/>
      <c r="G24" s="432"/>
      <c r="H24" s="432"/>
      <c r="I24" s="432"/>
      <c r="J24" s="432"/>
      <c r="K24" s="432"/>
      <c r="L24" s="432"/>
      <c r="M24" s="433"/>
      <c r="N24" s="369"/>
      <c r="O24" s="434"/>
      <c r="P24" s="434"/>
      <c r="Q24" s="434"/>
      <c r="R24" s="434"/>
      <c r="S24" s="434"/>
      <c r="T24" s="434"/>
      <c r="U24" s="402"/>
      <c r="V24" s="403"/>
      <c r="W24" s="403"/>
      <c r="X24" s="403"/>
      <c r="Y24" s="403"/>
      <c r="Z24" s="403"/>
      <c r="AA24" s="403"/>
      <c r="AB24" s="403"/>
      <c r="AC24" s="403"/>
      <c r="AD24" s="403"/>
      <c r="AE24" s="403"/>
      <c r="AF24" s="403"/>
      <c r="AG24" s="403"/>
      <c r="AH24" s="403"/>
      <c r="AI24" s="403"/>
      <c r="AJ24" s="403"/>
      <c r="AK24" s="403"/>
      <c r="AL24" s="404"/>
    </row>
    <row r="25" spans="1:67" ht="15" customHeight="1" x14ac:dyDescent="0.15">
      <c r="B25" s="28"/>
      <c r="C25" s="269" t="s">
        <v>52</v>
      </c>
      <c r="D25" s="392"/>
      <c r="E25" s="392"/>
      <c r="F25" s="392"/>
      <c r="G25" s="392"/>
      <c r="H25" s="392"/>
      <c r="I25" s="392"/>
      <c r="J25" s="392"/>
      <c r="K25" s="392"/>
      <c r="L25" s="392"/>
      <c r="M25" s="393"/>
      <c r="N25" s="349"/>
      <c r="O25" s="401"/>
      <c r="P25" s="401"/>
      <c r="Q25" s="401"/>
      <c r="R25" s="401"/>
      <c r="S25" s="401"/>
      <c r="T25" s="401"/>
      <c r="U25" s="405"/>
      <c r="V25" s="406"/>
      <c r="W25" s="406"/>
      <c r="X25" s="406"/>
      <c r="Y25" s="406"/>
      <c r="Z25" s="406"/>
      <c r="AA25" s="406"/>
      <c r="AB25" s="406"/>
      <c r="AC25" s="406"/>
      <c r="AD25" s="406"/>
      <c r="AE25" s="406"/>
      <c r="AF25" s="406"/>
      <c r="AG25" s="406"/>
      <c r="AH25" s="406"/>
      <c r="AI25" s="406"/>
      <c r="AJ25" s="406"/>
      <c r="AK25" s="406"/>
      <c r="AL25" s="407"/>
    </row>
    <row r="26" spans="1:67" ht="15" customHeight="1" x14ac:dyDescent="0.15">
      <c r="B26" s="28"/>
      <c r="C26" s="269" t="s">
        <v>55</v>
      </c>
      <c r="D26" s="269"/>
      <c r="E26" s="269"/>
      <c r="F26" s="269"/>
      <c r="G26" s="269"/>
      <c r="H26" s="269"/>
      <c r="I26" s="269"/>
      <c r="J26" s="269"/>
      <c r="K26" s="269"/>
      <c r="L26" s="269"/>
      <c r="M26" s="374"/>
      <c r="N26" s="349"/>
      <c r="O26" s="349"/>
      <c r="P26" s="349"/>
      <c r="Q26" s="349"/>
      <c r="R26" s="349"/>
      <c r="S26" s="349"/>
      <c r="T26" s="349"/>
      <c r="U26" s="383"/>
      <c r="V26" s="384"/>
      <c r="W26" s="384"/>
      <c r="X26" s="384"/>
      <c r="Y26" s="384"/>
      <c r="Z26" s="384"/>
      <c r="AA26" s="384"/>
      <c r="AB26" s="384"/>
      <c r="AC26" s="384"/>
      <c r="AD26" s="384"/>
      <c r="AE26" s="384"/>
      <c r="AF26" s="384"/>
      <c r="AG26" s="384"/>
      <c r="AH26" s="384"/>
      <c r="AI26" s="384"/>
      <c r="AJ26" s="384"/>
      <c r="AK26" s="384"/>
      <c r="AL26" s="385"/>
    </row>
    <row r="27" spans="1:67" ht="15" customHeight="1" thickBot="1" x14ac:dyDescent="0.2">
      <c r="B27" s="73"/>
      <c r="C27" s="379"/>
      <c r="D27" s="379"/>
      <c r="E27" s="379"/>
      <c r="F27" s="379"/>
      <c r="G27" s="379"/>
      <c r="H27" s="379"/>
      <c r="I27" s="379"/>
      <c r="J27" s="379"/>
      <c r="K27" s="379"/>
      <c r="L27" s="379"/>
      <c r="M27" s="380"/>
      <c r="N27" s="381"/>
      <c r="O27" s="381"/>
      <c r="P27" s="381"/>
      <c r="Q27" s="381"/>
      <c r="R27" s="381"/>
      <c r="S27" s="381"/>
      <c r="T27" s="381"/>
      <c r="U27" s="386"/>
      <c r="V27" s="387"/>
      <c r="W27" s="387"/>
      <c r="X27" s="387"/>
      <c r="Y27" s="387"/>
      <c r="Z27" s="387"/>
      <c r="AA27" s="387"/>
      <c r="AB27" s="387"/>
      <c r="AC27" s="387"/>
      <c r="AD27" s="387"/>
      <c r="AE27" s="387"/>
      <c r="AF27" s="387"/>
      <c r="AG27" s="387"/>
      <c r="AH27" s="387"/>
      <c r="AI27" s="387"/>
      <c r="AJ27" s="387"/>
      <c r="AK27" s="387"/>
      <c r="AL27" s="388"/>
    </row>
    <row r="28" spans="1:67" ht="15" customHeight="1" thickTop="1" x14ac:dyDescent="0.15">
      <c r="B28" s="382" t="s">
        <v>307</v>
      </c>
      <c r="C28" s="382"/>
      <c r="D28" s="382"/>
      <c r="E28" s="382"/>
      <c r="F28" s="382"/>
      <c r="G28" s="382"/>
      <c r="H28" s="382"/>
      <c r="I28" s="382"/>
      <c r="J28" s="382"/>
      <c r="K28" s="382"/>
      <c r="L28" s="382"/>
      <c r="M28" s="382"/>
      <c r="N28" s="359">
        <f>N23+N24+N25+N26+N27</f>
        <v>0</v>
      </c>
      <c r="O28" s="359"/>
      <c r="P28" s="359"/>
      <c r="Q28" s="359"/>
      <c r="R28" s="359"/>
      <c r="S28" s="359"/>
      <c r="T28" s="359"/>
      <c r="U28" s="363"/>
      <c r="V28" s="364"/>
      <c r="W28" s="364"/>
      <c r="X28" s="364"/>
      <c r="Y28" s="364"/>
      <c r="Z28" s="364"/>
      <c r="AA28" s="364"/>
      <c r="AB28" s="364"/>
      <c r="AC28" s="364"/>
      <c r="AD28" s="364"/>
      <c r="AE28" s="364"/>
      <c r="AF28" s="364"/>
      <c r="AG28" s="364"/>
      <c r="AH28" s="364"/>
      <c r="AI28" s="364"/>
      <c r="AJ28" s="364"/>
      <c r="AK28" s="364"/>
      <c r="AL28" s="365"/>
      <c r="AN28" s="344" t="str">
        <f>IF(N28=N81,"","本年度予算額の収入と支出の合計を一致させてください。")</f>
        <v/>
      </c>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row>
    <row r="29" spans="1:67" ht="15" customHeight="1" x14ac:dyDescent="0.15">
      <c r="B29" s="26"/>
      <c r="C29" s="40" t="s">
        <v>268</v>
      </c>
      <c r="D29" s="26"/>
      <c r="E29" s="26"/>
      <c r="F29" s="26"/>
      <c r="G29" s="26"/>
      <c r="H29" s="26"/>
      <c r="I29" s="26"/>
      <c r="J29" s="26"/>
      <c r="K29" s="26"/>
      <c r="L29" s="26"/>
      <c r="M29" s="26"/>
      <c r="N29" s="74"/>
      <c r="O29" s="74"/>
      <c r="P29" s="74"/>
      <c r="Q29" s="74"/>
      <c r="R29" s="74"/>
      <c r="S29" s="74"/>
      <c r="T29" s="74"/>
      <c r="U29" s="74"/>
      <c r="V29" s="74"/>
      <c r="W29" s="74"/>
      <c r="X29" s="74"/>
      <c r="Y29" s="74"/>
      <c r="Z29" s="74"/>
      <c r="AA29" s="74"/>
      <c r="AB29" s="74"/>
      <c r="AC29" s="74"/>
      <c r="AD29" s="74"/>
      <c r="AE29" s="74"/>
      <c r="AF29" s="74"/>
      <c r="AG29" s="74"/>
      <c r="AH29" s="74"/>
      <c r="AI29" s="67"/>
      <c r="AJ29" s="67"/>
      <c r="AK29" s="67"/>
      <c r="AL29" s="67"/>
      <c r="AM29" s="67"/>
      <c r="AN29" s="67"/>
    </row>
    <row r="30" spans="1:67" ht="15" customHeight="1" x14ac:dyDescent="0.1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27"/>
    </row>
    <row r="31" spans="1:67" ht="15" customHeight="1" x14ac:dyDescent="0.15">
      <c r="A31" s="13" t="s">
        <v>269</v>
      </c>
    </row>
    <row r="32" spans="1:67" ht="15" customHeight="1" x14ac:dyDescent="0.15">
      <c r="B32" s="249" t="s">
        <v>270</v>
      </c>
      <c r="C32" s="215"/>
      <c r="D32" s="215"/>
      <c r="E32" s="215"/>
      <c r="F32" s="215"/>
      <c r="G32" s="215"/>
      <c r="H32" s="215"/>
      <c r="I32" s="215"/>
      <c r="J32" s="215"/>
      <c r="K32" s="250"/>
      <c r="L32" s="389" t="s">
        <v>271</v>
      </c>
      <c r="M32" s="390"/>
      <c r="N32" s="390"/>
      <c r="O32" s="390"/>
      <c r="P32" s="390"/>
      <c r="Q32" s="390"/>
      <c r="R32" s="390"/>
      <c r="S32" s="390"/>
      <c r="T32" s="391"/>
      <c r="U32" s="389" t="s">
        <v>272</v>
      </c>
      <c r="V32" s="390"/>
      <c r="W32" s="390"/>
      <c r="X32" s="390"/>
      <c r="Y32" s="390"/>
      <c r="Z32" s="390"/>
      <c r="AA32" s="390"/>
      <c r="AB32" s="390"/>
      <c r="AC32" s="390"/>
      <c r="AD32" s="212"/>
      <c r="AE32" s="290"/>
    </row>
    <row r="33" spans="2:33" ht="15" customHeight="1" x14ac:dyDescent="0.15">
      <c r="B33" s="28"/>
      <c r="C33" s="31"/>
      <c r="D33" s="31"/>
      <c r="E33" s="257"/>
      <c r="F33" s="188"/>
      <c r="G33" s="188"/>
      <c r="H33" s="188"/>
      <c r="I33" s="31" t="s">
        <v>10</v>
      </c>
      <c r="J33" s="31"/>
      <c r="K33" s="31"/>
      <c r="L33" s="28"/>
      <c r="M33" s="31"/>
      <c r="N33" s="31"/>
      <c r="O33" s="257"/>
      <c r="P33" s="188"/>
      <c r="Q33" s="188"/>
      <c r="R33" s="188"/>
      <c r="S33" s="31" t="s">
        <v>38</v>
      </c>
      <c r="T33" s="32"/>
      <c r="U33" s="31"/>
      <c r="V33" s="316"/>
      <c r="W33" s="317"/>
      <c r="X33" s="317"/>
      <c r="Y33" s="317"/>
      <c r="Z33" s="317"/>
      <c r="AA33" s="317"/>
      <c r="AB33" s="317"/>
      <c r="AC33" s="317"/>
      <c r="AD33" s="31" t="s">
        <v>11</v>
      </c>
      <c r="AE33" s="32"/>
    </row>
    <row r="34" spans="2:33" ht="15" customHeight="1" x14ac:dyDescent="0.15">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row>
    <row r="35" spans="2:33" s="155" customFormat="1" ht="15" customHeight="1" x14ac:dyDescent="0.15">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row>
    <row r="36" spans="2:33" s="155" customFormat="1" ht="15" customHeight="1" x14ac:dyDescent="0.15">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row>
    <row r="37" spans="2:33" s="155" customFormat="1" ht="15" customHeight="1" x14ac:dyDescent="0.15">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row>
    <row r="38" spans="2:33" s="155" customFormat="1" ht="15" customHeight="1" x14ac:dyDescent="0.15">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row>
    <row r="39" spans="2:33" s="155" customFormat="1" ht="15" customHeight="1" x14ac:dyDescent="0.15">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row>
    <row r="40" spans="2:33" s="155" customFormat="1" ht="15" customHeight="1" x14ac:dyDescent="0.15">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row>
    <row r="41" spans="2:33" s="155" customFormat="1" ht="15" customHeight="1" x14ac:dyDescent="0.15">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row>
    <row r="42" spans="2:33" s="155" customFormat="1" ht="15" customHeight="1" x14ac:dyDescent="0.15">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row>
    <row r="43" spans="2:33" s="155" customFormat="1" ht="15" customHeight="1" x14ac:dyDescent="0.15">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row>
    <row r="44" spans="2:33" s="155" customFormat="1" ht="15" customHeight="1" x14ac:dyDescent="0.15">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row>
    <row r="45" spans="2:33" s="155" customFormat="1" ht="15" customHeight="1" x14ac:dyDescent="0.15">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row>
    <row r="46" spans="2:33" s="155" customFormat="1" ht="15" customHeight="1" x14ac:dyDescent="0.15">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row>
    <row r="47" spans="2:33" s="155" customFormat="1" ht="15" customHeight="1" x14ac:dyDescent="0.15">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row>
    <row r="48" spans="2:33" s="155" customFormat="1" ht="15" customHeight="1" x14ac:dyDescent="0.15">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row>
    <row r="49" spans="2:45" s="155" customFormat="1" ht="15" customHeight="1" x14ac:dyDescent="0.15">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row>
    <row r="50" spans="2:45" s="155" customFormat="1" ht="15" customHeight="1" x14ac:dyDescent="0.15">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row>
    <row r="51" spans="2:45" s="155" customFormat="1" ht="15" customHeight="1" x14ac:dyDescent="0.15">
      <c r="C51" s="13" t="s">
        <v>308</v>
      </c>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N51" s="11" t="s">
        <v>39</v>
      </c>
    </row>
    <row r="52" spans="2:45" ht="15" customHeight="1" x14ac:dyDescent="0.15">
      <c r="B52" s="375" t="s">
        <v>40</v>
      </c>
      <c r="C52" s="375"/>
      <c r="D52" s="375"/>
      <c r="E52" s="375"/>
      <c r="F52" s="375"/>
      <c r="G52" s="375"/>
      <c r="H52" s="375"/>
      <c r="I52" s="375"/>
      <c r="J52" s="375"/>
      <c r="K52" s="375"/>
      <c r="L52" s="375"/>
      <c r="M52" s="375"/>
      <c r="N52" s="377" t="s">
        <v>339</v>
      </c>
      <c r="O52" s="377"/>
      <c r="P52" s="377"/>
      <c r="Q52" s="377"/>
      <c r="R52" s="377"/>
      <c r="S52" s="377"/>
      <c r="T52" s="377"/>
      <c r="U52" s="249" t="s">
        <v>41</v>
      </c>
      <c r="V52" s="353"/>
      <c r="W52" s="353"/>
      <c r="X52" s="353"/>
      <c r="Y52" s="353"/>
      <c r="Z52" s="353"/>
      <c r="AA52" s="353"/>
      <c r="AB52" s="353"/>
      <c r="AC52" s="353"/>
      <c r="AD52" s="353"/>
      <c r="AE52" s="353"/>
      <c r="AF52" s="353"/>
      <c r="AG52" s="353"/>
      <c r="AH52" s="353"/>
      <c r="AI52" s="353"/>
      <c r="AJ52" s="353"/>
      <c r="AK52" s="353"/>
      <c r="AL52" s="354"/>
    </row>
    <row r="53" spans="2:45" ht="15" customHeight="1" x14ac:dyDescent="0.15">
      <c r="B53" s="376"/>
      <c r="C53" s="376"/>
      <c r="D53" s="376"/>
      <c r="E53" s="376"/>
      <c r="F53" s="376"/>
      <c r="G53" s="376"/>
      <c r="H53" s="376"/>
      <c r="I53" s="376"/>
      <c r="J53" s="376"/>
      <c r="K53" s="376"/>
      <c r="L53" s="376"/>
      <c r="M53" s="376"/>
      <c r="N53" s="378"/>
      <c r="O53" s="378"/>
      <c r="P53" s="378"/>
      <c r="Q53" s="378"/>
      <c r="R53" s="378"/>
      <c r="S53" s="378"/>
      <c r="T53" s="378"/>
      <c r="U53" s="355"/>
      <c r="V53" s="356"/>
      <c r="W53" s="356"/>
      <c r="X53" s="356"/>
      <c r="Y53" s="356"/>
      <c r="Z53" s="356"/>
      <c r="AA53" s="356"/>
      <c r="AB53" s="356"/>
      <c r="AC53" s="356"/>
      <c r="AD53" s="356"/>
      <c r="AE53" s="356"/>
      <c r="AF53" s="356"/>
      <c r="AG53" s="356"/>
      <c r="AH53" s="356"/>
      <c r="AI53" s="356"/>
      <c r="AJ53" s="356"/>
      <c r="AK53" s="356"/>
      <c r="AL53" s="357"/>
    </row>
    <row r="54" spans="2:45" ht="15" customHeight="1" x14ac:dyDescent="0.15">
      <c r="B54" s="167"/>
      <c r="C54" s="347" t="s">
        <v>278</v>
      </c>
      <c r="D54" s="347"/>
      <c r="E54" s="347"/>
      <c r="F54" s="347"/>
      <c r="G54" s="347"/>
      <c r="H54" s="347"/>
      <c r="I54" s="347"/>
      <c r="J54" s="347"/>
      <c r="K54" s="347"/>
      <c r="L54" s="347"/>
      <c r="M54" s="348"/>
      <c r="N54" s="349"/>
      <c r="O54" s="349"/>
      <c r="P54" s="349"/>
      <c r="Q54" s="349"/>
      <c r="R54" s="349"/>
      <c r="S54" s="349"/>
      <c r="T54" s="349"/>
      <c r="U54" s="341"/>
      <c r="V54" s="342"/>
      <c r="W54" s="342"/>
      <c r="X54" s="342"/>
      <c r="Y54" s="342"/>
      <c r="Z54" s="342"/>
      <c r="AA54" s="342"/>
      <c r="AB54" s="342"/>
      <c r="AC54" s="342"/>
      <c r="AD54" s="342"/>
      <c r="AE54" s="342"/>
      <c r="AF54" s="342"/>
      <c r="AG54" s="342"/>
      <c r="AH54" s="342"/>
      <c r="AI54" s="342"/>
      <c r="AJ54" s="342"/>
      <c r="AK54" s="342"/>
      <c r="AL54" s="343"/>
      <c r="AN54" s="350"/>
      <c r="AO54" s="351"/>
      <c r="AP54" s="351"/>
      <c r="AQ54" s="351"/>
      <c r="AR54" s="351"/>
      <c r="AS54" s="352"/>
    </row>
    <row r="55" spans="2:45" s="155" customFormat="1" ht="15" customHeight="1" x14ac:dyDescent="0.15">
      <c r="B55" s="168"/>
      <c r="C55" s="371" t="s">
        <v>327</v>
      </c>
      <c r="D55" s="371"/>
      <c r="E55" s="371"/>
      <c r="F55" s="371"/>
      <c r="G55" s="371"/>
      <c r="H55" s="371"/>
      <c r="I55" s="371"/>
      <c r="J55" s="371"/>
      <c r="K55" s="371"/>
      <c r="L55" s="371"/>
      <c r="M55" s="372"/>
      <c r="N55" s="349">
        <f>SUM(N56:T72)</f>
        <v>0</v>
      </c>
      <c r="O55" s="349"/>
      <c r="P55" s="349"/>
      <c r="Q55" s="349"/>
      <c r="R55" s="349"/>
      <c r="S55" s="349"/>
      <c r="T55" s="349"/>
      <c r="U55" s="341"/>
      <c r="V55" s="342"/>
      <c r="W55" s="342"/>
      <c r="X55" s="342"/>
      <c r="Y55" s="342"/>
      <c r="Z55" s="342"/>
      <c r="AA55" s="342"/>
      <c r="AB55" s="342"/>
      <c r="AC55" s="342"/>
      <c r="AD55" s="342"/>
      <c r="AE55" s="342"/>
      <c r="AF55" s="342"/>
      <c r="AG55" s="342"/>
      <c r="AH55" s="342"/>
      <c r="AI55" s="342"/>
      <c r="AJ55" s="342"/>
      <c r="AK55" s="342"/>
      <c r="AL55" s="343"/>
      <c r="AN55" s="157"/>
      <c r="AO55" s="165"/>
      <c r="AP55" s="165"/>
      <c r="AQ55" s="165"/>
      <c r="AR55" s="165"/>
      <c r="AS55" s="165"/>
    </row>
    <row r="56" spans="2:45" ht="30" customHeight="1" x14ac:dyDescent="0.15">
      <c r="B56" s="169"/>
      <c r="C56" s="373" t="s">
        <v>309</v>
      </c>
      <c r="D56" s="347"/>
      <c r="E56" s="347"/>
      <c r="F56" s="347"/>
      <c r="G56" s="347"/>
      <c r="H56" s="347"/>
      <c r="I56" s="347"/>
      <c r="J56" s="347"/>
      <c r="K56" s="347"/>
      <c r="L56" s="347"/>
      <c r="M56" s="348"/>
      <c r="N56" s="349"/>
      <c r="O56" s="349"/>
      <c r="P56" s="349"/>
      <c r="Q56" s="349"/>
      <c r="R56" s="349"/>
      <c r="S56" s="349"/>
      <c r="T56" s="349"/>
      <c r="U56" s="329" t="s">
        <v>340</v>
      </c>
      <c r="V56" s="330"/>
      <c r="W56" s="330"/>
      <c r="X56" s="330"/>
      <c r="Y56" s="330"/>
      <c r="Z56" s="330"/>
      <c r="AA56" s="330"/>
      <c r="AB56" s="330"/>
      <c r="AC56" s="330"/>
      <c r="AD56" s="330"/>
      <c r="AE56" s="330"/>
      <c r="AF56" s="330"/>
      <c r="AG56" s="330"/>
      <c r="AH56" s="330"/>
      <c r="AI56" s="330"/>
      <c r="AJ56" s="330"/>
      <c r="AK56" s="330"/>
      <c r="AL56" s="331"/>
      <c r="AN56" s="350"/>
      <c r="AO56" s="351"/>
      <c r="AP56" s="351"/>
      <c r="AQ56" s="351"/>
      <c r="AR56" s="351"/>
      <c r="AS56" s="352"/>
    </row>
    <row r="57" spans="2:45" ht="15" customHeight="1" x14ac:dyDescent="0.15">
      <c r="B57" s="169"/>
      <c r="C57" s="346" t="s">
        <v>310</v>
      </c>
      <c r="D57" s="347"/>
      <c r="E57" s="347"/>
      <c r="F57" s="347"/>
      <c r="G57" s="347"/>
      <c r="H57" s="347"/>
      <c r="I57" s="347"/>
      <c r="J57" s="347"/>
      <c r="K57" s="347"/>
      <c r="L57" s="347"/>
      <c r="M57" s="348"/>
      <c r="N57" s="349"/>
      <c r="O57" s="349"/>
      <c r="P57" s="349"/>
      <c r="Q57" s="349"/>
      <c r="R57" s="349"/>
      <c r="S57" s="349"/>
      <c r="T57" s="349"/>
      <c r="U57" s="329" t="s">
        <v>341</v>
      </c>
      <c r="V57" s="330"/>
      <c r="W57" s="330"/>
      <c r="X57" s="330"/>
      <c r="Y57" s="330"/>
      <c r="Z57" s="330"/>
      <c r="AA57" s="330"/>
      <c r="AB57" s="330"/>
      <c r="AC57" s="330"/>
      <c r="AD57" s="330"/>
      <c r="AE57" s="330"/>
      <c r="AF57" s="330"/>
      <c r="AG57" s="330"/>
      <c r="AH57" s="330"/>
      <c r="AI57" s="330"/>
      <c r="AJ57" s="330"/>
      <c r="AK57" s="330"/>
      <c r="AL57" s="331"/>
      <c r="AN57" s="350"/>
      <c r="AO57" s="351"/>
      <c r="AP57" s="351"/>
      <c r="AQ57" s="351"/>
      <c r="AR57" s="351"/>
      <c r="AS57" s="352"/>
    </row>
    <row r="58" spans="2:45" ht="15" customHeight="1" x14ac:dyDescent="0.15">
      <c r="B58" s="169"/>
      <c r="C58" s="346" t="s">
        <v>311</v>
      </c>
      <c r="D58" s="347"/>
      <c r="E58" s="347"/>
      <c r="F58" s="347"/>
      <c r="G58" s="347"/>
      <c r="H58" s="347"/>
      <c r="I58" s="347"/>
      <c r="J58" s="347"/>
      <c r="K58" s="347"/>
      <c r="L58" s="347"/>
      <c r="M58" s="348"/>
      <c r="N58" s="349"/>
      <c r="O58" s="349"/>
      <c r="P58" s="349"/>
      <c r="Q58" s="349"/>
      <c r="R58" s="349"/>
      <c r="S58" s="349"/>
      <c r="T58" s="349"/>
      <c r="U58" s="329" t="s">
        <v>342</v>
      </c>
      <c r="V58" s="330"/>
      <c r="W58" s="330"/>
      <c r="X58" s="330"/>
      <c r="Y58" s="330"/>
      <c r="Z58" s="330"/>
      <c r="AA58" s="330"/>
      <c r="AB58" s="330"/>
      <c r="AC58" s="330"/>
      <c r="AD58" s="330"/>
      <c r="AE58" s="330"/>
      <c r="AF58" s="330"/>
      <c r="AG58" s="330"/>
      <c r="AH58" s="330"/>
      <c r="AI58" s="330"/>
      <c r="AJ58" s="330"/>
      <c r="AK58" s="330"/>
      <c r="AL58" s="331"/>
      <c r="AN58" s="350"/>
      <c r="AO58" s="351"/>
      <c r="AP58" s="351"/>
      <c r="AQ58" s="351"/>
      <c r="AR58" s="351"/>
      <c r="AS58" s="352"/>
    </row>
    <row r="59" spans="2:45" ht="15" customHeight="1" x14ac:dyDescent="0.15">
      <c r="B59" s="169"/>
      <c r="C59" s="346" t="s">
        <v>312</v>
      </c>
      <c r="D59" s="347"/>
      <c r="E59" s="347"/>
      <c r="F59" s="347"/>
      <c r="G59" s="347"/>
      <c r="H59" s="347"/>
      <c r="I59" s="347"/>
      <c r="J59" s="347"/>
      <c r="K59" s="347"/>
      <c r="L59" s="347"/>
      <c r="M59" s="348"/>
      <c r="N59" s="349"/>
      <c r="O59" s="349"/>
      <c r="P59" s="349"/>
      <c r="Q59" s="349"/>
      <c r="R59" s="349"/>
      <c r="S59" s="349"/>
      <c r="T59" s="349"/>
      <c r="U59" s="329" t="s">
        <v>343</v>
      </c>
      <c r="V59" s="330"/>
      <c r="W59" s="330"/>
      <c r="X59" s="330"/>
      <c r="Y59" s="330"/>
      <c r="Z59" s="330"/>
      <c r="AA59" s="330"/>
      <c r="AB59" s="330"/>
      <c r="AC59" s="330"/>
      <c r="AD59" s="330"/>
      <c r="AE59" s="330"/>
      <c r="AF59" s="330"/>
      <c r="AG59" s="330"/>
      <c r="AH59" s="330"/>
      <c r="AI59" s="330"/>
      <c r="AJ59" s="330"/>
      <c r="AK59" s="330"/>
      <c r="AL59" s="331"/>
      <c r="AN59" s="350"/>
      <c r="AO59" s="351"/>
      <c r="AP59" s="351"/>
      <c r="AQ59" s="351"/>
      <c r="AR59" s="351"/>
      <c r="AS59" s="352"/>
    </row>
    <row r="60" spans="2:45" ht="15" customHeight="1" x14ac:dyDescent="0.15">
      <c r="B60" s="169"/>
      <c r="C60" s="346" t="s">
        <v>313</v>
      </c>
      <c r="D60" s="347"/>
      <c r="E60" s="347"/>
      <c r="F60" s="347"/>
      <c r="G60" s="347"/>
      <c r="H60" s="347"/>
      <c r="I60" s="347"/>
      <c r="J60" s="347"/>
      <c r="K60" s="347"/>
      <c r="L60" s="347"/>
      <c r="M60" s="348"/>
      <c r="N60" s="349"/>
      <c r="O60" s="349"/>
      <c r="P60" s="349"/>
      <c r="Q60" s="349"/>
      <c r="R60" s="349"/>
      <c r="S60" s="349"/>
      <c r="T60" s="349"/>
      <c r="U60" s="329" t="s">
        <v>344</v>
      </c>
      <c r="V60" s="330"/>
      <c r="W60" s="330"/>
      <c r="X60" s="330"/>
      <c r="Y60" s="330"/>
      <c r="Z60" s="330"/>
      <c r="AA60" s="330"/>
      <c r="AB60" s="330"/>
      <c r="AC60" s="330"/>
      <c r="AD60" s="330"/>
      <c r="AE60" s="330"/>
      <c r="AF60" s="330"/>
      <c r="AG60" s="330"/>
      <c r="AH60" s="330"/>
      <c r="AI60" s="330"/>
      <c r="AJ60" s="330"/>
      <c r="AK60" s="330"/>
      <c r="AL60" s="331"/>
      <c r="AN60" s="350"/>
      <c r="AO60" s="351"/>
      <c r="AP60" s="351"/>
      <c r="AQ60" s="351"/>
      <c r="AR60" s="351"/>
      <c r="AS60" s="352"/>
    </row>
    <row r="61" spans="2:45" ht="15" customHeight="1" x14ac:dyDescent="0.15">
      <c r="B61" s="169"/>
      <c r="C61" s="346" t="s">
        <v>314</v>
      </c>
      <c r="D61" s="347"/>
      <c r="E61" s="347"/>
      <c r="F61" s="347"/>
      <c r="G61" s="347"/>
      <c r="H61" s="347"/>
      <c r="I61" s="347"/>
      <c r="J61" s="347"/>
      <c r="K61" s="347"/>
      <c r="L61" s="347"/>
      <c r="M61" s="348"/>
      <c r="N61" s="349"/>
      <c r="O61" s="349"/>
      <c r="P61" s="349"/>
      <c r="Q61" s="349"/>
      <c r="R61" s="349"/>
      <c r="S61" s="349"/>
      <c r="T61" s="349"/>
      <c r="U61" s="329" t="s">
        <v>345</v>
      </c>
      <c r="V61" s="330"/>
      <c r="W61" s="330"/>
      <c r="X61" s="330"/>
      <c r="Y61" s="330"/>
      <c r="Z61" s="330"/>
      <c r="AA61" s="330"/>
      <c r="AB61" s="330"/>
      <c r="AC61" s="330"/>
      <c r="AD61" s="330"/>
      <c r="AE61" s="330"/>
      <c r="AF61" s="330"/>
      <c r="AG61" s="330"/>
      <c r="AH61" s="330"/>
      <c r="AI61" s="330"/>
      <c r="AJ61" s="330"/>
      <c r="AK61" s="330"/>
      <c r="AL61" s="331"/>
      <c r="AN61" s="350"/>
      <c r="AO61" s="351"/>
      <c r="AP61" s="351"/>
      <c r="AQ61" s="351"/>
      <c r="AR61" s="351"/>
      <c r="AS61" s="352"/>
    </row>
    <row r="62" spans="2:45" ht="15" customHeight="1" x14ac:dyDescent="0.15">
      <c r="B62" s="169"/>
      <c r="C62" s="346" t="s">
        <v>315</v>
      </c>
      <c r="D62" s="347"/>
      <c r="E62" s="347"/>
      <c r="F62" s="347"/>
      <c r="G62" s="347"/>
      <c r="H62" s="347"/>
      <c r="I62" s="347"/>
      <c r="J62" s="347"/>
      <c r="K62" s="347"/>
      <c r="L62" s="347"/>
      <c r="M62" s="348"/>
      <c r="N62" s="349"/>
      <c r="O62" s="349"/>
      <c r="P62" s="349"/>
      <c r="Q62" s="349"/>
      <c r="R62" s="349"/>
      <c r="S62" s="349"/>
      <c r="T62" s="349"/>
      <c r="U62" s="329" t="s">
        <v>346</v>
      </c>
      <c r="V62" s="330"/>
      <c r="W62" s="330"/>
      <c r="X62" s="330"/>
      <c r="Y62" s="330"/>
      <c r="Z62" s="330"/>
      <c r="AA62" s="330"/>
      <c r="AB62" s="330"/>
      <c r="AC62" s="330"/>
      <c r="AD62" s="330"/>
      <c r="AE62" s="330"/>
      <c r="AF62" s="330"/>
      <c r="AG62" s="330"/>
      <c r="AH62" s="330"/>
      <c r="AI62" s="330"/>
      <c r="AJ62" s="330"/>
      <c r="AK62" s="330"/>
      <c r="AL62" s="331"/>
      <c r="AN62" s="350"/>
      <c r="AO62" s="351"/>
      <c r="AP62" s="351"/>
      <c r="AQ62" s="351"/>
      <c r="AR62" s="351"/>
      <c r="AS62" s="352"/>
    </row>
    <row r="63" spans="2:45" ht="15" customHeight="1" x14ac:dyDescent="0.15">
      <c r="B63" s="169"/>
      <c r="C63" s="346" t="s">
        <v>316</v>
      </c>
      <c r="D63" s="347"/>
      <c r="E63" s="347"/>
      <c r="F63" s="347"/>
      <c r="G63" s="347"/>
      <c r="H63" s="347"/>
      <c r="I63" s="347"/>
      <c r="J63" s="347"/>
      <c r="K63" s="347"/>
      <c r="L63" s="347"/>
      <c r="M63" s="348"/>
      <c r="N63" s="349"/>
      <c r="O63" s="349"/>
      <c r="P63" s="349"/>
      <c r="Q63" s="349"/>
      <c r="R63" s="349"/>
      <c r="S63" s="349"/>
      <c r="T63" s="349"/>
      <c r="U63" s="329" t="s">
        <v>347</v>
      </c>
      <c r="V63" s="330"/>
      <c r="W63" s="330"/>
      <c r="X63" s="330"/>
      <c r="Y63" s="330"/>
      <c r="Z63" s="330"/>
      <c r="AA63" s="330"/>
      <c r="AB63" s="330"/>
      <c r="AC63" s="330"/>
      <c r="AD63" s="330"/>
      <c r="AE63" s="330"/>
      <c r="AF63" s="330"/>
      <c r="AG63" s="330"/>
      <c r="AH63" s="330"/>
      <c r="AI63" s="330"/>
      <c r="AJ63" s="330"/>
      <c r="AK63" s="330"/>
      <c r="AL63" s="331"/>
      <c r="AN63" s="350"/>
      <c r="AO63" s="351"/>
      <c r="AP63" s="351"/>
      <c r="AQ63" s="351"/>
      <c r="AR63" s="351"/>
      <c r="AS63" s="352"/>
    </row>
    <row r="64" spans="2:45" ht="15" customHeight="1" x14ac:dyDescent="0.15">
      <c r="B64" s="169"/>
      <c r="C64" s="346" t="s">
        <v>317</v>
      </c>
      <c r="D64" s="347"/>
      <c r="E64" s="347"/>
      <c r="F64" s="347"/>
      <c r="G64" s="347"/>
      <c r="H64" s="347"/>
      <c r="I64" s="347"/>
      <c r="J64" s="347"/>
      <c r="K64" s="347"/>
      <c r="L64" s="347"/>
      <c r="M64" s="348"/>
      <c r="N64" s="349"/>
      <c r="O64" s="349"/>
      <c r="P64" s="349"/>
      <c r="Q64" s="349"/>
      <c r="R64" s="349"/>
      <c r="S64" s="349"/>
      <c r="T64" s="349"/>
      <c r="U64" s="329" t="s">
        <v>348</v>
      </c>
      <c r="V64" s="330"/>
      <c r="W64" s="330"/>
      <c r="X64" s="330"/>
      <c r="Y64" s="330"/>
      <c r="Z64" s="330"/>
      <c r="AA64" s="330"/>
      <c r="AB64" s="330"/>
      <c r="AC64" s="330"/>
      <c r="AD64" s="330"/>
      <c r="AE64" s="330"/>
      <c r="AF64" s="330"/>
      <c r="AG64" s="330"/>
      <c r="AH64" s="330"/>
      <c r="AI64" s="330"/>
      <c r="AJ64" s="330"/>
      <c r="AK64" s="330"/>
      <c r="AL64" s="331"/>
      <c r="AN64" s="350"/>
      <c r="AO64" s="351"/>
      <c r="AP64" s="351"/>
      <c r="AQ64" s="351"/>
      <c r="AR64" s="351"/>
      <c r="AS64" s="352"/>
    </row>
    <row r="65" spans="2:45" ht="15" customHeight="1" x14ac:dyDescent="0.15">
      <c r="B65" s="169"/>
      <c r="C65" s="346" t="s">
        <v>318</v>
      </c>
      <c r="D65" s="347"/>
      <c r="E65" s="347"/>
      <c r="F65" s="347"/>
      <c r="G65" s="347"/>
      <c r="H65" s="347"/>
      <c r="I65" s="347"/>
      <c r="J65" s="347"/>
      <c r="K65" s="347"/>
      <c r="L65" s="347"/>
      <c r="M65" s="348"/>
      <c r="N65" s="349"/>
      <c r="O65" s="349"/>
      <c r="P65" s="349"/>
      <c r="Q65" s="349"/>
      <c r="R65" s="349"/>
      <c r="S65" s="349"/>
      <c r="T65" s="349"/>
      <c r="U65" s="329" t="s">
        <v>349</v>
      </c>
      <c r="V65" s="330"/>
      <c r="W65" s="330"/>
      <c r="X65" s="330"/>
      <c r="Y65" s="330"/>
      <c r="Z65" s="330"/>
      <c r="AA65" s="330"/>
      <c r="AB65" s="330"/>
      <c r="AC65" s="330"/>
      <c r="AD65" s="330"/>
      <c r="AE65" s="330"/>
      <c r="AF65" s="330"/>
      <c r="AG65" s="330"/>
      <c r="AH65" s="330"/>
      <c r="AI65" s="330"/>
      <c r="AJ65" s="330"/>
      <c r="AK65" s="330"/>
      <c r="AL65" s="331"/>
      <c r="AN65" s="350"/>
      <c r="AO65" s="351"/>
      <c r="AP65" s="351"/>
      <c r="AQ65" s="351"/>
      <c r="AR65" s="351"/>
      <c r="AS65" s="352"/>
    </row>
    <row r="66" spans="2:45" ht="15" customHeight="1" x14ac:dyDescent="0.15">
      <c r="B66" s="169"/>
      <c r="C66" s="346" t="s">
        <v>319</v>
      </c>
      <c r="D66" s="347"/>
      <c r="E66" s="347"/>
      <c r="F66" s="347"/>
      <c r="G66" s="347"/>
      <c r="H66" s="347"/>
      <c r="I66" s="347"/>
      <c r="J66" s="347"/>
      <c r="K66" s="347"/>
      <c r="L66" s="347"/>
      <c r="M66" s="348"/>
      <c r="N66" s="349"/>
      <c r="O66" s="349"/>
      <c r="P66" s="349"/>
      <c r="Q66" s="349"/>
      <c r="R66" s="349"/>
      <c r="S66" s="349"/>
      <c r="T66" s="349"/>
      <c r="U66" s="329" t="s">
        <v>350</v>
      </c>
      <c r="V66" s="330"/>
      <c r="W66" s="330"/>
      <c r="X66" s="330"/>
      <c r="Y66" s="330"/>
      <c r="Z66" s="330"/>
      <c r="AA66" s="330"/>
      <c r="AB66" s="330"/>
      <c r="AC66" s="330"/>
      <c r="AD66" s="330"/>
      <c r="AE66" s="330"/>
      <c r="AF66" s="330"/>
      <c r="AG66" s="330"/>
      <c r="AH66" s="330"/>
      <c r="AI66" s="330"/>
      <c r="AJ66" s="330"/>
      <c r="AK66" s="330"/>
      <c r="AL66" s="331"/>
      <c r="AN66" s="350"/>
      <c r="AO66" s="351"/>
      <c r="AP66" s="351"/>
      <c r="AQ66" s="351"/>
      <c r="AR66" s="351"/>
      <c r="AS66" s="352"/>
    </row>
    <row r="67" spans="2:45" ht="15" customHeight="1" x14ac:dyDescent="0.15">
      <c r="B67" s="169"/>
      <c r="C67" s="346" t="s">
        <v>320</v>
      </c>
      <c r="D67" s="347"/>
      <c r="E67" s="347"/>
      <c r="F67" s="347"/>
      <c r="G67" s="347"/>
      <c r="H67" s="347"/>
      <c r="I67" s="347"/>
      <c r="J67" s="347"/>
      <c r="K67" s="347"/>
      <c r="L67" s="347"/>
      <c r="M67" s="348"/>
      <c r="N67" s="349"/>
      <c r="O67" s="349"/>
      <c r="P67" s="349"/>
      <c r="Q67" s="349"/>
      <c r="R67" s="349"/>
      <c r="S67" s="349"/>
      <c r="T67" s="349"/>
      <c r="U67" s="329" t="s">
        <v>351</v>
      </c>
      <c r="V67" s="330"/>
      <c r="W67" s="330"/>
      <c r="X67" s="330"/>
      <c r="Y67" s="330"/>
      <c r="Z67" s="330"/>
      <c r="AA67" s="330"/>
      <c r="AB67" s="330"/>
      <c r="AC67" s="330"/>
      <c r="AD67" s="330"/>
      <c r="AE67" s="330"/>
      <c r="AF67" s="330"/>
      <c r="AG67" s="330"/>
      <c r="AH67" s="330"/>
      <c r="AI67" s="330"/>
      <c r="AJ67" s="330"/>
      <c r="AK67" s="330"/>
      <c r="AL67" s="331"/>
      <c r="AN67" s="350"/>
      <c r="AO67" s="351"/>
      <c r="AP67" s="351"/>
      <c r="AQ67" s="351"/>
      <c r="AR67" s="351"/>
      <c r="AS67" s="352"/>
    </row>
    <row r="68" spans="2:45" s="138" customFormat="1" ht="24.95" customHeight="1" x14ac:dyDescent="0.15">
      <c r="B68" s="169"/>
      <c r="C68" s="366" t="s">
        <v>321</v>
      </c>
      <c r="D68" s="367"/>
      <c r="E68" s="367"/>
      <c r="F68" s="367"/>
      <c r="G68" s="367"/>
      <c r="H68" s="367"/>
      <c r="I68" s="367"/>
      <c r="J68" s="367"/>
      <c r="K68" s="367"/>
      <c r="L68" s="367"/>
      <c r="M68" s="368"/>
      <c r="N68" s="369"/>
      <c r="O68" s="369"/>
      <c r="P68" s="369"/>
      <c r="Q68" s="369"/>
      <c r="R68" s="369"/>
      <c r="S68" s="369"/>
      <c r="T68" s="369"/>
      <c r="U68" s="332" t="s">
        <v>352</v>
      </c>
      <c r="V68" s="333"/>
      <c r="W68" s="333"/>
      <c r="X68" s="333"/>
      <c r="Y68" s="333"/>
      <c r="Z68" s="333"/>
      <c r="AA68" s="333"/>
      <c r="AB68" s="333"/>
      <c r="AC68" s="333"/>
      <c r="AD68" s="333"/>
      <c r="AE68" s="333"/>
      <c r="AF68" s="333"/>
      <c r="AG68" s="333"/>
      <c r="AH68" s="333"/>
      <c r="AI68" s="333"/>
      <c r="AJ68" s="333"/>
      <c r="AK68" s="333"/>
      <c r="AL68" s="334"/>
      <c r="AN68" s="350"/>
      <c r="AO68" s="351"/>
      <c r="AP68" s="351"/>
      <c r="AQ68" s="351"/>
      <c r="AR68" s="351"/>
      <c r="AS68" s="352"/>
    </row>
    <row r="69" spans="2:45" s="138" customFormat="1" ht="30" customHeight="1" x14ac:dyDescent="0.15">
      <c r="B69" s="169"/>
      <c r="C69" s="346" t="s">
        <v>322</v>
      </c>
      <c r="D69" s="347"/>
      <c r="E69" s="347"/>
      <c r="F69" s="347"/>
      <c r="G69" s="347"/>
      <c r="H69" s="347"/>
      <c r="I69" s="347"/>
      <c r="J69" s="347"/>
      <c r="K69" s="347"/>
      <c r="L69" s="347"/>
      <c r="M69" s="348"/>
      <c r="N69" s="349"/>
      <c r="O69" s="349"/>
      <c r="P69" s="349"/>
      <c r="Q69" s="349"/>
      <c r="R69" s="349"/>
      <c r="S69" s="349"/>
      <c r="T69" s="349"/>
      <c r="U69" s="335" t="s">
        <v>353</v>
      </c>
      <c r="V69" s="336"/>
      <c r="W69" s="336"/>
      <c r="X69" s="336"/>
      <c r="Y69" s="336"/>
      <c r="Z69" s="336"/>
      <c r="AA69" s="336"/>
      <c r="AB69" s="336"/>
      <c r="AC69" s="336"/>
      <c r="AD69" s="336"/>
      <c r="AE69" s="336"/>
      <c r="AF69" s="336"/>
      <c r="AG69" s="336"/>
      <c r="AH69" s="336"/>
      <c r="AI69" s="336"/>
      <c r="AJ69" s="336"/>
      <c r="AK69" s="336"/>
      <c r="AL69" s="337"/>
      <c r="AN69" s="350"/>
      <c r="AO69" s="351"/>
      <c r="AP69" s="351"/>
      <c r="AQ69" s="351"/>
      <c r="AR69" s="351"/>
      <c r="AS69" s="352"/>
    </row>
    <row r="70" spans="2:45" s="138" customFormat="1" ht="15" customHeight="1" x14ac:dyDescent="0.15">
      <c r="B70" s="169"/>
      <c r="C70" s="346" t="s">
        <v>323</v>
      </c>
      <c r="D70" s="347"/>
      <c r="E70" s="347"/>
      <c r="F70" s="347"/>
      <c r="G70" s="347"/>
      <c r="H70" s="347"/>
      <c r="I70" s="347"/>
      <c r="J70" s="347"/>
      <c r="K70" s="347"/>
      <c r="L70" s="347"/>
      <c r="M70" s="348"/>
      <c r="N70" s="349"/>
      <c r="O70" s="349"/>
      <c r="P70" s="349"/>
      <c r="Q70" s="349"/>
      <c r="R70" s="349"/>
      <c r="S70" s="349"/>
      <c r="T70" s="349"/>
      <c r="U70" s="338" t="s">
        <v>354</v>
      </c>
      <c r="V70" s="339"/>
      <c r="W70" s="339"/>
      <c r="X70" s="339"/>
      <c r="Y70" s="339"/>
      <c r="Z70" s="339"/>
      <c r="AA70" s="339"/>
      <c r="AB70" s="339"/>
      <c r="AC70" s="339"/>
      <c r="AD70" s="339"/>
      <c r="AE70" s="339"/>
      <c r="AF70" s="339"/>
      <c r="AG70" s="339"/>
      <c r="AH70" s="339"/>
      <c r="AI70" s="339"/>
      <c r="AJ70" s="339"/>
      <c r="AK70" s="339"/>
      <c r="AL70" s="340"/>
      <c r="AN70" s="350"/>
      <c r="AO70" s="351"/>
      <c r="AP70" s="351"/>
      <c r="AQ70" s="351"/>
      <c r="AR70" s="351"/>
      <c r="AS70" s="352"/>
    </row>
    <row r="71" spans="2:45" s="138" customFormat="1" ht="15" customHeight="1" x14ac:dyDescent="0.15">
      <c r="B71" s="169"/>
      <c r="C71" s="346" t="s">
        <v>324</v>
      </c>
      <c r="D71" s="347"/>
      <c r="E71" s="347"/>
      <c r="F71" s="347"/>
      <c r="G71" s="347"/>
      <c r="H71" s="347"/>
      <c r="I71" s="347"/>
      <c r="J71" s="347"/>
      <c r="K71" s="347"/>
      <c r="L71" s="347"/>
      <c r="M71" s="348"/>
      <c r="N71" s="349"/>
      <c r="O71" s="349"/>
      <c r="P71" s="349"/>
      <c r="Q71" s="349"/>
      <c r="R71" s="349"/>
      <c r="S71" s="349"/>
      <c r="T71" s="349"/>
      <c r="U71" s="338" t="s">
        <v>355</v>
      </c>
      <c r="V71" s="339"/>
      <c r="W71" s="339"/>
      <c r="X71" s="339"/>
      <c r="Y71" s="339"/>
      <c r="Z71" s="339"/>
      <c r="AA71" s="339"/>
      <c r="AB71" s="339"/>
      <c r="AC71" s="339"/>
      <c r="AD71" s="339"/>
      <c r="AE71" s="339"/>
      <c r="AF71" s="339"/>
      <c r="AG71" s="339"/>
      <c r="AH71" s="339"/>
      <c r="AI71" s="339"/>
      <c r="AJ71" s="339"/>
      <c r="AK71" s="339"/>
      <c r="AL71" s="340"/>
      <c r="AN71" s="350"/>
      <c r="AO71" s="351"/>
      <c r="AP71" s="351"/>
      <c r="AQ71" s="351"/>
      <c r="AR71" s="351"/>
      <c r="AS71" s="352"/>
    </row>
    <row r="72" spans="2:45" s="138" customFormat="1" ht="15" customHeight="1" x14ac:dyDescent="0.15">
      <c r="B72" s="169"/>
      <c r="C72" s="346" t="s">
        <v>325</v>
      </c>
      <c r="D72" s="347"/>
      <c r="E72" s="347"/>
      <c r="F72" s="347"/>
      <c r="G72" s="347"/>
      <c r="H72" s="347"/>
      <c r="I72" s="347"/>
      <c r="J72" s="347"/>
      <c r="K72" s="347"/>
      <c r="L72" s="347"/>
      <c r="M72" s="348"/>
      <c r="N72" s="349"/>
      <c r="O72" s="349"/>
      <c r="P72" s="349"/>
      <c r="Q72" s="349"/>
      <c r="R72" s="349"/>
      <c r="S72" s="349"/>
      <c r="T72" s="349"/>
      <c r="U72" s="341"/>
      <c r="V72" s="342"/>
      <c r="W72" s="342"/>
      <c r="X72" s="342"/>
      <c r="Y72" s="342"/>
      <c r="Z72" s="342"/>
      <c r="AA72" s="342"/>
      <c r="AB72" s="342"/>
      <c r="AC72" s="342"/>
      <c r="AD72" s="342"/>
      <c r="AE72" s="342"/>
      <c r="AF72" s="342"/>
      <c r="AG72" s="342"/>
      <c r="AH72" s="342"/>
      <c r="AI72" s="342"/>
      <c r="AJ72" s="342"/>
      <c r="AK72" s="342"/>
      <c r="AL72" s="343"/>
      <c r="AN72" s="350"/>
      <c r="AO72" s="351"/>
      <c r="AP72" s="351"/>
      <c r="AQ72" s="351"/>
      <c r="AR72" s="351"/>
      <c r="AS72" s="352"/>
    </row>
    <row r="73" spans="2:45" s="155" customFormat="1" ht="15" customHeight="1" x14ac:dyDescent="0.15">
      <c r="B73" s="168"/>
      <c r="C73" s="371" t="s">
        <v>328</v>
      </c>
      <c r="D73" s="371"/>
      <c r="E73" s="371"/>
      <c r="F73" s="371"/>
      <c r="G73" s="371"/>
      <c r="H73" s="371"/>
      <c r="I73" s="371"/>
      <c r="J73" s="371"/>
      <c r="K73" s="371"/>
      <c r="L73" s="371"/>
      <c r="M73" s="372"/>
      <c r="N73" s="349">
        <f>SUM(N74:T76)</f>
        <v>0</v>
      </c>
      <c r="O73" s="349"/>
      <c r="P73" s="349"/>
      <c r="Q73" s="349"/>
      <c r="R73" s="349"/>
      <c r="S73" s="349"/>
      <c r="T73" s="349"/>
      <c r="U73" s="341"/>
      <c r="V73" s="342"/>
      <c r="W73" s="342"/>
      <c r="X73" s="342"/>
      <c r="Y73" s="342"/>
      <c r="Z73" s="342"/>
      <c r="AA73" s="342"/>
      <c r="AB73" s="342"/>
      <c r="AC73" s="342"/>
      <c r="AD73" s="342"/>
      <c r="AE73" s="342"/>
      <c r="AF73" s="342"/>
      <c r="AG73" s="342"/>
      <c r="AH73" s="342"/>
      <c r="AI73" s="342"/>
      <c r="AJ73" s="342"/>
      <c r="AK73" s="342"/>
      <c r="AL73" s="343"/>
      <c r="AN73" s="157"/>
      <c r="AO73" s="165"/>
      <c r="AP73" s="165"/>
      <c r="AQ73" s="165"/>
      <c r="AR73" s="165"/>
      <c r="AS73" s="165"/>
    </row>
    <row r="74" spans="2:45" s="155" customFormat="1" ht="15" customHeight="1" x14ac:dyDescent="0.15">
      <c r="B74" s="169"/>
      <c r="C74" s="370" t="s">
        <v>326</v>
      </c>
      <c r="D74" s="371"/>
      <c r="E74" s="371"/>
      <c r="F74" s="371"/>
      <c r="G74" s="371"/>
      <c r="H74" s="371"/>
      <c r="I74" s="371"/>
      <c r="J74" s="371"/>
      <c r="K74" s="371"/>
      <c r="L74" s="371"/>
      <c r="M74" s="372"/>
      <c r="N74" s="349"/>
      <c r="O74" s="349"/>
      <c r="P74" s="349"/>
      <c r="Q74" s="349"/>
      <c r="R74" s="349"/>
      <c r="S74" s="349"/>
      <c r="T74" s="349"/>
      <c r="U74" s="341"/>
      <c r="V74" s="342"/>
      <c r="W74" s="342"/>
      <c r="X74" s="342"/>
      <c r="Y74" s="342"/>
      <c r="Z74" s="342"/>
      <c r="AA74" s="342"/>
      <c r="AB74" s="342"/>
      <c r="AC74" s="342"/>
      <c r="AD74" s="342"/>
      <c r="AE74" s="342"/>
      <c r="AF74" s="342"/>
      <c r="AG74" s="342"/>
      <c r="AH74" s="342"/>
      <c r="AI74" s="342"/>
      <c r="AJ74" s="342"/>
      <c r="AK74" s="342"/>
      <c r="AL74" s="343"/>
      <c r="AN74" s="157"/>
      <c r="AO74" s="165"/>
      <c r="AP74" s="165"/>
      <c r="AQ74" s="165"/>
      <c r="AR74" s="165"/>
      <c r="AS74" s="165"/>
    </row>
    <row r="75" spans="2:45" s="155" customFormat="1" ht="15" customHeight="1" x14ac:dyDescent="0.15">
      <c r="B75" s="169"/>
      <c r="C75" s="370" t="s">
        <v>329</v>
      </c>
      <c r="D75" s="371"/>
      <c r="E75" s="371"/>
      <c r="F75" s="371"/>
      <c r="G75" s="371"/>
      <c r="H75" s="371"/>
      <c r="I75" s="371"/>
      <c r="J75" s="371"/>
      <c r="K75" s="371"/>
      <c r="L75" s="371"/>
      <c r="M75" s="372"/>
      <c r="N75" s="349"/>
      <c r="O75" s="349"/>
      <c r="P75" s="349"/>
      <c r="Q75" s="349"/>
      <c r="R75" s="349"/>
      <c r="S75" s="349"/>
      <c r="T75" s="349"/>
      <c r="U75" s="341"/>
      <c r="V75" s="342"/>
      <c r="W75" s="342"/>
      <c r="X75" s="342"/>
      <c r="Y75" s="342"/>
      <c r="Z75" s="342"/>
      <c r="AA75" s="342"/>
      <c r="AB75" s="342"/>
      <c r="AC75" s="342"/>
      <c r="AD75" s="342"/>
      <c r="AE75" s="342"/>
      <c r="AF75" s="342"/>
      <c r="AG75" s="342"/>
      <c r="AH75" s="342"/>
      <c r="AI75" s="342"/>
      <c r="AJ75" s="342"/>
      <c r="AK75" s="342"/>
      <c r="AL75" s="343"/>
      <c r="AN75" s="157"/>
      <c r="AO75" s="165"/>
      <c r="AP75" s="165"/>
      <c r="AQ75" s="165"/>
      <c r="AR75" s="165"/>
      <c r="AS75" s="165"/>
    </row>
    <row r="76" spans="2:45" s="155" customFormat="1" ht="15" customHeight="1" x14ac:dyDescent="0.15">
      <c r="B76" s="170"/>
      <c r="C76" s="370" t="s">
        <v>330</v>
      </c>
      <c r="D76" s="371"/>
      <c r="E76" s="371"/>
      <c r="F76" s="371"/>
      <c r="G76" s="371"/>
      <c r="H76" s="371"/>
      <c r="I76" s="371"/>
      <c r="J76" s="371"/>
      <c r="K76" s="371"/>
      <c r="L76" s="371"/>
      <c r="M76" s="372"/>
      <c r="N76" s="349"/>
      <c r="O76" s="349"/>
      <c r="P76" s="349"/>
      <c r="Q76" s="349"/>
      <c r="R76" s="349"/>
      <c r="S76" s="349"/>
      <c r="T76" s="349"/>
      <c r="U76" s="341"/>
      <c r="V76" s="342"/>
      <c r="W76" s="342"/>
      <c r="X76" s="342"/>
      <c r="Y76" s="342"/>
      <c r="Z76" s="342"/>
      <c r="AA76" s="342"/>
      <c r="AB76" s="342"/>
      <c r="AC76" s="342"/>
      <c r="AD76" s="342"/>
      <c r="AE76" s="342"/>
      <c r="AF76" s="342"/>
      <c r="AG76" s="342"/>
      <c r="AH76" s="342"/>
      <c r="AI76" s="342"/>
      <c r="AJ76" s="342"/>
      <c r="AK76" s="342"/>
      <c r="AL76" s="343"/>
      <c r="AN76" s="157"/>
      <c r="AO76" s="165"/>
      <c r="AP76" s="165"/>
      <c r="AQ76" s="165"/>
      <c r="AR76" s="165"/>
      <c r="AS76" s="165"/>
    </row>
    <row r="77" spans="2:45" s="155" customFormat="1" ht="30" customHeight="1" x14ac:dyDescent="0.15">
      <c r="B77" s="171"/>
      <c r="C77" s="430" t="s">
        <v>331</v>
      </c>
      <c r="D77" s="430"/>
      <c r="E77" s="430"/>
      <c r="F77" s="430"/>
      <c r="G77" s="430"/>
      <c r="H77" s="430"/>
      <c r="I77" s="430"/>
      <c r="J77" s="430"/>
      <c r="K77" s="430"/>
      <c r="L77" s="430"/>
      <c r="M77" s="431"/>
      <c r="N77" s="349">
        <f>SUM(N78:T80)</f>
        <v>0</v>
      </c>
      <c r="O77" s="349"/>
      <c r="P77" s="349"/>
      <c r="Q77" s="349"/>
      <c r="R77" s="349"/>
      <c r="S77" s="349"/>
      <c r="T77" s="349"/>
      <c r="U77" s="341"/>
      <c r="V77" s="342"/>
      <c r="W77" s="342"/>
      <c r="X77" s="342"/>
      <c r="Y77" s="342"/>
      <c r="Z77" s="342"/>
      <c r="AA77" s="342"/>
      <c r="AB77" s="342"/>
      <c r="AC77" s="342"/>
      <c r="AD77" s="342"/>
      <c r="AE77" s="342"/>
      <c r="AF77" s="342"/>
      <c r="AG77" s="342"/>
      <c r="AH77" s="342"/>
      <c r="AI77" s="342"/>
      <c r="AJ77" s="342"/>
      <c r="AK77" s="342"/>
      <c r="AL77" s="343"/>
      <c r="AN77" s="157"/>
      <c r="AO77" s="165"/>
      <c r="AP77" s="165"/>
      <c r="AQ77" s="165"/>
      <c r="AR77" s="165"/>
      <c r="AS77" s="165"/>
    </row>
    <row r="78" spans="2:45" s="155" customFormat="1" ht="15" customHeight="1" x14ac:dyDescent="0.15">
      <c r="B78" s="169"/>
      <c r="C78" s="370" t="s">
        <v>332</v>
      </c>
      <c r="D78" s="371"/>
      <c r="E78" s="371"/>
      <c r="F78" s="371"/>
      <c r="G78" s="371"/>
      <c r="H78" s="371"/>
      <c r="I78" s="371"/>
      <c r="J78" s="371"/>
      <c r="K78" s="371"/>
      <c r="L78" s="371"/>
      <c r="M78" s="372"/>
      <c r="N78" s="349"/>
      <c r="O78" s="349"/>
      <c r="P78" s="349"/>
      <c r="Q78" s="349"/>
      <c r="R78" s="349"/>
      <c r="S78" s="349"/>
      <c r="T78" s="349"/>
      <c r="U78" s="341"/>
      <c r="V78" s="342"/>
      <c r="W78" s="342"/>
      <c r="X78" s="342"/>
      <c r="Y78" s="342"/>
      <c r="Z78" s="342"/>
      <c r="AA78" s="342"/>
      <c r="AB78" s="342"/>
      <c r="AC78" s="342"/>
      <c r="AD78" s="342"/>
      <c r="AE78" s="342"/>
      <c r="AF78" s="342"/>
      <c r="AG78" s="342"/>
      <c r="AH78" s="342"/>
      <c r="AI78" s="342"/>
      <c r="AJ78" s="342"/>
      <c r="AK78" s="342"/>
      <c r="AL78" s="343"/>
      <c r="AN78" s="157"/>
      <c r="AO78" s="165"/>
      <c r="AP78" s="165"/>
      <c r="AQ78" s="165"/>
      <c r="AR78" s="165"/>
      <c r="AS78" s="165"/>
    </row>
    <row r="79" spans="2:45" s="138" customFormat="1" ht="15" customHeight="1" x14ac:dyDescent="0.15">
      <c r="B79" s="169"/>
      <c r="C79" s="346" t="s">
        <v>333</v>
      </c>
      <c r="D79" s="347"/>
      <c r="E79" s="347"/>
      <c r="F79" s="347"/>
      <c r="G79" s="347"/>
      <c r="H79" s="347"/>
      <c r="I79" s="347"/>
      <c r="J79" s="347"/>
      <c r="K79" s="347"/>
      <c r="L79" s="347"/>
      <c r="M79" s="348"/>
      <c r="N79" s="349"/>
      <c r="O79" s="349"/>
      <c r="P79" s="349"/>
      <c r="Q79" s="349"/>
      <c r="R79" s="349"/>
      <c r="S79" s="349"/>
      <c r="T79" s="349"/>
      <c r="U79" s="341"/>
      <c r="V79" s="342"/>
      <c r="W79" s="342"/>
      <c r="X79" s="342"/>
      <c r="Y79" s="342"/>
      <c r="Z79" s="342"/>
      <c r="AA79" s="342"/>
      <c r="AB79" s="342"/>
      <c r="AC79" s="342"/>
      <c r="AD79" s="342"/>
      <c r="AE79" s="342"/>
      <c r="AF79" s="342"/>
      <c r="AG79" s="342"/>
      <c r="AH79" s="342"/>
      <c r="AI79" s="342"/>
      <c r="AJ79" s="342"/>
      <c r="AK79" s="342"/>
      <c r="AL79" s="343"/>
      <c r="AN79" s="350"/>
      <c r="AO79" s="351"/>
      <c r="AP79" s="351"/>
      <c r="AQ79" s="351"/>
      <c r="AR79" s="351"/>
      <c r="AS79" s="352"/>
    </row>
    <row r="80" spans="2:45" s="138" customFormat="1" ht="15" customHeight="1" thickBot="1" x14ac:dyDescent="0.2">
      <c r="B80" s="172"/>
      <c r="C80" s="419" t="s">
        <v>334</v>
      </c>
      <c r="D80" s="420"/>
      <c r="E80" s="420"/>
      <c r="F80" s="420"/>
      <c r="G80" s="420"/>
      <c r="H80" s="420"/>
      <c r="I80" s="420"/>
      <c r="J80" s="420"/>
      <c r="K80" s="420"/>
      <c r="L80" s="420"/>
      <c r="M80" s="421"/>
      <c r="N80" s="381"/>
      <c r="O80" s="381"/>
      <c r="P80" s="381"/>
      <c r="Q80" s="381"/>
      <c r="R80" s="381"/>
      <c r="S80" s="381"/>
      <c r="T80" s="381"/>
      <c r="U80" s="360"/>
      <c r="V80" s="361"/>
      <c r="W80" s="361"/>
      <c r="X80" s="361"/>
      <c r="Y80" s="361"/>
      <c r="Z80" s="361"/>
      <c r="AA80" s="361"/>
      <c r="AB80" s="361"/>
      <c r="AC80" s="361"/>
      <c r="AD80" s="361"/>
      <c r="AE80" s="361"/>
      <c r="AF80" s="361"/>
      <c r="AG80" s="361"/>
      <c r="AH80" s="361"/>
      <c r="AI80" s="361"/>
      <c r="AJ80" s="361"/>
      <c r="AK80" s="361"/>
      <c r="AL80" s="362"/>
      <c r="AN80" s="350"/>
      <c r="AO80" s="351"/>
      <c r="AP80" s="351"/>
      <c r="AQ80" s="351"/>
      <c r="AR80" s="351"/>
      <c r="AS80" s="352"/>
    </row>
    <row r="81" spans="2:67" ht="15" customHeight="1" thickTop="1" x14ac:dyDescent="0.15">
      <c r="B81" s="358" t="s">
        <v>53</v>
      </c>
      <c r="C81" s="358"/>
      <c r="D81" s="358"/>
      <c r="E81" s="358"/>
      <c r="F81" s="358"/>
      <c r="G81" s="358"/>
      <c r="H81" s="358"/>
      <c r="I81" s="358"/>
      <c r="J81" s="358"/>
      <c r="K81" s="358"/>
      <c r="L81" s="358"/>
      <c r="M81" s="358"/>
      <c r="N81" s="359">
        <f>N77+N73+N55+N54</f>
        <v>0</v>
      </c>
      <c r="O81" s="359"/>
      <c r="P81" s="359"/>
      <c r="Q81" s="359"/>
      <c r="R81" s="359"/>
      <c r="S81" s="359"/>
      <c r="T81" s="359"/>
      <c r="U81" s="363"/>
      <c r="V81" s="364"/>
      <c r="W81" s="364"/>
      <c r="X81" s="364"/>
      <c r="Y81" s="364"/>
      <c r="Z81" s="364"/>
      <c r="AA81" s="364"/>
      <c r="AB81" s="364"/>
      <c r="AC81" s="364"/>
      <c r="AD81" s="364"/>
      <c r="AE81" s="364"/>
      <c r="AF81" s="364"/>
      <c r="AG81" s="364"/>
      <c r="AH81" s="364"/>
      <c r="AI81" s="364"/>
      <c r="AJ81" s="364"/>
      <c r="AK81" s="364"/>
      <c r="AL81" s="365"/>
      <c r="AN81" s="344" t="str">
        <f>IF(N28=N81,"","本年度予算額の収入と支出の合計を一致させてください。")</f>
        <v/>
      </c>
      <c r="AO81" s="345"/>
      <c r="AP81" s="345"/>
      <c r="AQ81" s="345"/>
      <c r="AR81" s="345"/>
      <c r="AS81" s="345"/>
      <c r="AT81" s="345"/>
      <c r="AU81" s="345"/>
      <c r="AV81" s="345"/>
      <c r="AW81" s="345"/>
      <c r="AX81" s="345"/>
      <c r="AY81" s="345"/>
      <c r="AZ81" s="345"/>
      <c r="BA81" s="345"/>
      <c r="BB81" s="345"/>
      <c r="BC81" s="345"/>
      <c r="BD81" s="345"/>
      <c r="BE81" s="345"/>
      <c r="BF81" s="345"/>
      <c r="BG81" s="345"/>
      <c r="BH81" s="345"/>
      <c r="BI81" s="345"/>
      <c r="BJ81" s="345"/>
      <c r="BK81" s="345"/>
      <c r="BL81" s="345"/>
      <c r="BM81" s="345"/>
      <c r="BN81" s="345"/>
      <c r="BO81" s="345"/>
    </row>
    <row r="82" spans="2:67" ht="15" customHeight="1" x14ac:dyDescent="0.15">
      <c r="C82" s="13" t="s">
        <v>54</v>
      </c>
    </row>
  </sheetData>
  <sheetProtection formatRows="0"/>
  <mergeCells count="173">
    <mergeCell ref="U78:AL78"/>
    <mergeCell ref="AN71:AS71"/>
    <mergeCell ref="AN72:AS72"/>
    <mergeCell ref="AN79:AS79"/>
    <mergeCell ref="C80:M80"/>
    <mergeCell ref="N80:T80"/>
    <mergeCell ref="AN80:AS80"/>
    <mergeCell ref="C23:M23"/>
    <mergeCell ref="N23:T23"/>
    <mergeCell ref="U23:AL23"/>
    <mergeCell ref="C73:M73"/>
    <mergeCell ref="C55:M55"/>
    <mergeCell ref="N55:T55"/>
    <mergeCell ref="U55:AL55"/>
    <mergeCell ref="N73:T73"/>
    <mergeCell ref="N74:T74"/>
    <mergeCell ref="N75:T75"/>
    <mergeCell ref="N76:T76"/>
    <mergeCell ref="C74:M74"/>
    <mergeCell ref="C75:M75"/>
    <mergeCell ref="C76:M76"/>
    <mergeCell ref="C77:M77"/>
    <mergeCell ref="C24:M24"/>
    <mergeCell ref="N24:T24"/>
    <mergeCell ref="C25:M25"/>
    <mergeCell ref="N78:T78"/>
    <mergeCell ref="U73:AL73"/>
    <mergeCell ref="B10:M11"/>
    <mergeCell ref="N10:T11"/>
    <mergeCell ref="C12:M12"/>
    <mergeCell ref="N12:T12"/>
    <mergeCell ref="U10:AL11"/>
    <mergeCell ref="U12:AL12"/>
    <mergeCell ref="C13:M13"/>
    <mergeCell ref="N13:T13"/>
    <mergeCell ref="C14:M14"/>
    <mergeCell ref="N14:T14"/>
    <mergeCell ref="U13:AL13"/>
    <mergeCell ref="U14:AL14"/>
    <mergeCell ref="U25:AL25"/>
    <mergeCell ref="C21:M21"/>
    <mergeCell ref="N21:T21"/>
    <mergeCell ref="C22:M22"/>
    <mergeCell ref="N22:T22"/>
    <mergeCell ref="U21:AL21"/>
    <mergeCell ref="U22:AL22"/>
    <mergeCell ref="C54:M54"/>
    <mergeCell ref="N54:T54"/>
    <mergeCell ref="AN69:AS69"/>
    <mergeCell ref="C70:M70"/>
    <mergeCell ref="N70:T70"/>
    <mergeCell ref="AN70:AS70"/>
    <mergeCell ref="C15:M15"/>
    <mergeCell ref="N15:T15"/>
    <mergeCell ref="C16:M16"/>
    <mergeCell ref="N16:T16"/>
    <mergeCell ref="U15:AL15"/>
    <mergeCell ref="U16:AL16"/>
    <mergeCell ref="C19:M19"/>
    <mergeCell ref="N19:T19"/>
    <mergeCell ref="C20:M20"/>
    <mergeCell ref="N20:T20"/>
    <mergeCell ref="U19:AL19"/>
    <mergeCell ref="U20:AL20"/>
    <mergeCell ref="C17:M17"/>
    <mergeCell ref="N17:T17"/>
    <mergeCell ref="C18:M18"/>
    <mergeCell ref="N18:T18"/>
    <mergeCell ref="U17:AL17"/>
    <mergeCell ref="U18:AL18"/>
    <mergeCell ref="N25:T25"/>
    <mergeCell ref="U24:AL24"/>
    <mergeCell ref="AN54:AS54"/>
    <mergeCell ref="C26:M26"/>
    <mergeCell ref="N26:T26"/>
    <mergeCell ref="B52:M53"/>
    <mergeCell ref="N52:T53"/>
    <mergeCell ref="C27:M27"/>
    <mergeCell ref="N27:T27"/>
    <mergeCell ref="B28:M28"/>
    <mergeCell ref="N28:T28"/>
    <mergeCell ref="U26:AL26"/>
    <mergeCell ref="U27:AL27"/>
    <mergeCell ref="U28:AL28"/>
    <mergeCell ref="E33:H33"/>
    <mergeCell ref="O33:R33"/>
    <mergeCell ref="V33:AC33"/>
    <mergeCell ref="B32:K32"/>
    <mergeCell ref="L32:T32"/>
    <mergeCell ref="U32:AE32"/>
    <mergeCell ref="AN28:BO28"/>
    <mergeCell ref="C58:M58"/>
    <mergeCell ref="N58:T58"/>
    <mergeCell ref="AN58:AS58"/>
    <mergeCell ref="C57:M57"/>
    <mergeCell ref="N57:T57"/>
    <mergeCell ref="AN57:AS57"/>
    <mergeCell ref="C56:M56"/>
    <mergeCell ref="N56:T56"/>
    <mergeCell ref="AN56:AS56"/>
    <mergeCell ref="N61:T61"/>
    <mergeCell ref="AN61:AS61"/>
    <mergeCell ref="C60:M60"/>
    <mergeCell ref="N60:T60"/>
    <mergeCell ref="AN60:AS60"/>
    <mergeCell ref="U62:AL62"/>
    <mergeCell ref="C59:M59"/>
    <mergeCell ref="N59:T59"/>
    <mergeCell ref="AN59:AS59"/>
    <mergeCell ref="C66:M66"/>
    <mergeCell ref="N66:T66"/>
    <mergeCell ref="B81:M81"/>
    <mergeCell ref="N81:T81"/>
    <mergeCell ref="C72:M72"/>
    <mergeCell ref="N72:T72"/>
    <mergeCell ref="U72:AL72"/>
    <mergeCell ref="U79:AL79"/>
    <mergeCell ref="U80:AL80"/>
    <mergeCell ref="U81:AL81"/>
    <mergeCell ref="C68:M68"/>
    <mergeCell ref="N68:T68"/>
    <mergeCell ref="C69:M69"/>
    <mergeCell ref="N69:T69"/>
    <mergeCell ref="C71:M71"/>
    <mergeCell ref="N71:T71"/>
    <mergeCell ref="C78:M78"/>
    <mergeCell ref="N77:T77"/>
    <mergeCell ref="C79:M79"/>
    <mergeCell ref="N79:T79"/>
    <mergeCell ref="U74:AL74"/>
    <mergeCell ref="U75:AL75"/>
    <mergeCell ref="U76:AL76"/>
    <mergeCell ref="U77:AL77"/>
    <mergeCell ref="AN81:BO81"/>
    <mergeCell ref="A3:AO3"/>
    <mergeCell ref="W5:AO5"/>
    <mergeCell ref="W6:AO6"/>
    <mergeCell ref="W7:AO7"/>
    <mergeCell ref="C67:M67"/>
    <mergeCell ref="N67:T67"/>
    <mergeCell ref="C65:M65"/>
    <mergeCell ref="N65:T65"/>
    <mergeCell ref="C62:M62"/>
    <mergeCell ref="N62:T62"/>
    <mergeCell ref="AN67:AS67"/>
    <mergeCell ref="AN66:AS66"/>
    <mergeCell ref="AN65:AS65"/>
    <mergeCell ref="C64:M64"/>
    <mergeCell ref="N64:T64"/>
    <mergeCell ref="AN64:AS64"/>
    <mergeCell ref="C63:M63"/>
    <mergeCell ref="N63:T63"/>
    <mergeCell ref="AN63:AS63"/>
    <mergeCell ref="AN68:AS68"/>
    <mergeCell ref="AN62:AS62"/>
    <mergeCell ref="C61:M61"/>
    <mergeCell ref="U52:AL53"/>
    <mergeCell ref="U64:AL64"/>
    <mergeCell ref="U65:AL65"/>
    <mergeCell ref="U66:AL66"/>
    <mergeCell ref="U67:AL67"/>
    <mergeCell ref="U68:AL68"/>
    <mergeCell ref="U69:AL69"/>
    <mergeCell ref="U70:AL70"/>
    <mergeCell ref="U71:AL71"/>
    <mergeCell ref="U54:AL54"/>
    <mergeCell ref="U56:AL56"/>
    <mergeCell ref="U57:AL57"/>
    <mergeCell ref="U58:AL58"/>
    <mergeCell ref="U59:AL59"/>
    <mergeCell ref="U60:AL60"/>
    <mergeCell ref="U61:AL61"/>
    <mergeCell ref="U63:AL63"/>
  </mergeCells>
  <phoneticPr fontId="1"/>
  <conditionalFormatting sqref="N12:U22 U67:U72 N24:U27 N23 U79:U80 N54:U54 C56:T67 N56:U66 N55:T55">
    <cfRule type="containsBlanks" dxfId="19" priority="22">
      <formula>LEN(TRIM(C12))=0</formula>
    </cfRule>
  </conditionalFormatting>
  <conditionalFormatting sqref="N67:T67">
    <cfRule type="containsBlanks" dxfId="18" priority="16">
      <formula>LEN(TRIM(N67))=0</formula>
    </cfRule>
  </conditionalFormatting>
  <conditionalFormatting sqref="V33:AC33 O33:R33 E33:H33">
    <cfRule type="containsBlanks" dxfId="17" priority="13">
      <formula>LEN(TRIM(E33))=0</formula>
    </cfRule>
  </conditionalFormatting>
  <conditionalFormatting sqref="C54:T54 C55 N55:T55">
    <cfRule type="containsBlanks" dxfId="16" priority="12">
      <formula>LEN(TRIM(C54))=0</formula>
    </cfRule>
  </conditionalFormatting>
  <conditionalFormatting sqref="N68:T79">
    <cfRule type="containsBlanks" dxfId="15" priority="11">
      <formula>LEN(TRIM(N68))=0</formula>
    </cfRule>
  </conditionalFormatting>
  <conditionalFormatting sqref="N80:T80">
    <cfRule type="containsBlanks" dxfId="14" priority="10">
      <formula>LEN(TRIM(N80))=0</formula>
    </cfRule>
  </conditionalFormatting>
  <conditionalFormatting sqref="C68:T72 C79:T80 C73:C74 N73:T78">
    <cfRule type="containsBlanks" dxfId="13" priority="9">
      <formula>LEN(TRIM(C68))=0</formula>
    </cfRule>
  </conditionalFormatting>
  <conditionalFormatting sqref="C75">
    <cfRule type="containsBlanks" dxfId="12" priority="8">
      <formula>LEN(TRIM(C75))=0</formula>
    </cfRule>
  </conditionalFormatting>
  <conditionalFormatting sqref="C76:C77">
    <cfRule type="containsBlanks" dxfId="11" priority="7">
      <formula>LEN(TRIM(C76))=0</formula>
    </cfRule>
  </conditionalFormatting>
  <conditionalFormatting sqref="C78">
    <cfRule type="containsBlanks" dxfId="10" priority="6">
      <formula>LEN(TRIM(C78))=0</formula>
    </cfRule>
  </conditionalFormatting>
  <conditionalFormatting sqref="U74">
    <cfRule type="containsBlanks" dxfId="9" priority="5">
      <formula>LEN(TRIM(U74))=0</formula>
    </cfRule>
  </conditionalFormatting>
  <conditionalFormatting sqref="U75">
    <cfRule type="containsBlanks" dxfId="8" priority="4">
      <formula>LEN(TRIM(U75))=0</formula>
    </cfRule>
  </conditionalFormatting>
  <conditionalFormatting sqref="U76">
    <cfRule type="containsBlanks" dxfId="7" priority="3">
      <formula>LEN(TRIM(U76))=0</formula>
    </cfRule>
  </conditionalFormatting>
  <conditionalFormatting sqref="U78">
    <cfRule type="containsBlanks" dxfId="6" priority="1">
      <formula>LEN(TRIM(U78))=0</formula>
    </cfRule>
  </conditionalFormatting>
  <pageMargins left="1.0629921259842521" right="0.98425196850393704" top="0.98425196850393704" bottom="1.181102362204724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BK74"/>
  <sheetViews>
    <sheetView view="pageBreakPreview" topLeftCell="A37" zoomScale="115" zoomScaleNormal="100" zoomScaleSheetLayoutView="115" workbookViewId="0">
      <selection activeCell="P72" sqref="P72:V72"/>
    </sheetView>
  </sheetViews>
  <sheetFormatPr defaultColWidth="2.5" defaultRowHeight="15" customHeight="1" x14ac:dyDescent="0.15"/>
  <cols>
    <col min="1" max="1" width="2.5" style="77"/>
    <col min="2" max="2" width="2.5" style="77" customWidth="1"/>
    <col min="3" max="21" width="2.5" style="77"/>
    <col min="22" max="22" width="2.5" style="77" customWidth="1"/>
    <col min="23" max="27" width="2.5" style="77"/>
    <col min="28" max="28" width="4.875" style="77" customWidth="1"/>
    <col min="29" max="29" width="3.125" style="77" bestFit="1" customWidth="1"/>
    <col min="30" max="31" width="2.5" style="77"/>
    <col min="32" max="32" width="2.5" style="77" customWidth="1"/>
    <col min="33" max="33" width="2.5" style="77"/>
    <col min="34" max="34" width="4.625" style="77" customWidth="1"/>
    <col min="35" max="35" width="2.5" style="77"/>
    <col min="36" max="36" width="2.5" style="77" customWidth="1"/>
    <col min="37" max="39" width="2.5" style="77"/>
    <col min="40" max="40" width="4.5" style="77" customWidth="1"/>
    <col min="41" max="49" width="2.5" style="77"/>
    <col min="50" max="51" width="2.5" style="77" customWidth="1"/>
    <col min="52" max="16384" width="2.5" style="77"/>
  </cols>
  <sheetData>
    <row r="1" spans="1:51" ht="18.75" customHeight="1" x14ac:dyDescent="0.15">
      <c r="A1" s="75" t="s">
        <v>12</v>
      </c>
      <c r="B1" s="76"/>
      <c r="C1" s="76"/>
      <c r="D1" s="549">
        <f>別記様式第2号!E13</f>
        <v>6</v>
      </c>
      <c r="E1" s="549"/>
      <c r="F1" s="549"/>
      <c r="G1" s="549"/>
      <c r="H1" s="550" t="s">
        <v>56</v>
      </c>
      <c r="I1" s="550"/>
      <c r="J1" s="550"/>
      <c r="K1" s="550"/>
      <c r="L1" s="550"/>
      <c r="M1" s="550"/>
      <c r="N1" s="550"/>
      <c r="O1" s="550"/>
      <c r="P1" s="550"/>
      <c r="Q1" s="550"/>
      <c r="R1" s="550"/>
      <c r="S1" s="550"/>
      <c r="T1" s="550"/>
      <c r="U1" s="550"/>
      <c r="V1" s="550"/>
      <c r="W1" s="550"/>
      <c r="X1" s="550"/>
      <c r="Y1" s="550"/>
      <c r="Z1" s="550"/>
      <c r="AA1" s="550"/>
      <c r="AB1" s="550"/>
      <c r="AC1" s="550"/>
      <c r="AD1" s="550"/>
      <c r="AE1" s="550"/>
      <c r="AF1" s="551" t="s">
        <v>266</v>
      </c>
      <c r="AG1" s="551"/>
      <c r="AH1" s="551"/>
      <c r="AI1" s="551"/>
    </row>
    <row r="2" spans="1:51" ht="19.5" customHeight="1" x14ac:dyDescent="0.15">
      <c r="A2" s="552" t="s">
        <v>13</v>
      </c>
      <c r="B2" s="552"/>
      <c r="C2" s="552"/>
      <c r="D2" s="552"/>
      <c r="E2" s="553">
        <f>別記様式第2号!D17</f>
        <v>0</v>
      </c>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row>
    <row r="3" spans="1:51" ht="14.1" customHeight="1" x14ac:dyDescent="0.15">
      <c r="A3" s="448" t="s">
        <v>57</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row>
    <row r="4" spans="1:51" ht="14.1" customHeight="1" x14ac:dyDescent="0.15">
      <c r="A4" s="78"/>
      <c r="B4" s="448" t="str">
        <f>IF(AF1="（当初）","登録児童数（見込）","年間平均登録児童数")</f>
        <v>登録児童数（見込）</v>
      </c>
      <c r="C4" s="448"/>
      <c r="D4" s="448"/>
      <c r="E4" s="448"/>
      <c r="F4" s="448"/>
      <c r="G4" s="448"/>
      <c r="H4" s="448"/>
      <c r="I4" s="448"/>
      <c r="J4" s="78"/>
      <c r="K4" s="78"/>
      <c r="L4" s="558">
        <f>'別記様式第3号-2'!AI5</f>
        <v>0</v>
      </c>
      <c r="M4" s="558"/>
      <c r="N4" s="558"/>
      <c r="O4" s="75" t="s">
        <v>38</v>
      </c>
      <c r="P4" s="75"/>
      <c r="Q4" s="75"/>
      <c r="R4" s="75"/>
      <c r="S4" s="75"/>
      <c r="T4" s="75"/>
      <c r="U4" s="79"/>
      <c r="V4" s="79"/>
      <c r="W4" s="79"/>
      <c r="X4" s="79"/>
      <c r="Y4" s="79"/>
      <c r="Z4" s="79"/>
      <c r="AA4" s="79"/>
      <c r="AB4" s="79"/>
      <c r="AC4" s="79"/>
      <c r="AD4" s="79"/>
      <c r="AE4" s="79"/>
      <c r="AF4" s="79"/>
      <c r="AG4" s="79"/>
      <c r="AH4" s="79"/>
      <c r="AI4" s="79"/>
    </row>
    <row r="5" spans="1:51" ht="14.1" customHeight="1" x14ac:dyDescent="0.15">
      <c r="A5" s="78"/>
      <c r="B5" s="75" t="str">
        <f>IF(AF1="（当初）","年間開設予定日数","開設日数")</f>
        <v>年間開設予定日数</v>
      </c>
      <c r="C5" s="78"/>
      <c r="D5" s="78"/>
      <c r="E5" s="78"/>
      <c r="F5" s="78"/>
      <c r="G5" s="78"/>
      <c r="H5" s="78"/>
      <c r="I5" s="78"/>
      <c r="J5" s="78"/>
      <c r="K5" s="78"/>
      <c r="L5" s="558">
        <f>'別記様式第3号-1'!Q46</f>
        <v>0</v>
      </c>
      <c r="M5" s="559"/>
      <c r="N5" s="559"/>
      <c r="O5" s="75" t="s">
        <v>7</v>
      </c>
      <c r="P5" s="75"/>
      <c r="Q5" s="75"/>
      <c r="R5" s="75"/>
      <c r="S5" s="75"/>
      <c r="T5" s="75"/>
      <c r="U5" s="79"/>
      <c r="V5" s="79"/>
      <c r="W5" s="79"/>
      <c r="X5" s="79"/>
      <c r="Y5" s="79"/>
      <c r="Z5" s="79"/>
      <c r="AA5" s="79"/>
      <c r="AB5" s="79"/>
      <c r="AC5" s="79"/>
      <c r="AD5" s="79"/>
      <c r="AE5" s="79"/>
      <c r="AF5" s="79"/>
      <c r="AG5" s="79"/>
      <c r="AH5" s="79"/>
      <c r="AI5" s="79"/>
    </row>
    <row r="6" spans="1:51" ht="14.1" customHeight="1" x14ac:dyDescent="0.15">
      <c r="A6" s="78"/>
      <c r="B6" s="75" t="s">
        <v>58</v>
      </c>
      <c r="C6" s="78"/>
      <c r="D6" s="78"/>
      <c r="E6" s="78"/>
      <c r="F6" s="78"/>
      <c r="G6" s="78"/>
      <c r="H6" s="78"/>
      <c r="I6" s="78"/>
      <c r="J6" s="78"/>
      <c r="K6" s="78"/>
      <c r="L6" s="560"/>
      <c r="M6" s="561"/>
      <c r="N6" s="561"/>
      <c r="O6" s="75" t="s">
        <v>7</v>
      </c>
      <c r="P6" s="75" t="s">
        <v>59</v>
      </c>
      <c r="Q6" s="75"/>
      <c r="R6" s="75"/>
      <c r="S6" s="75"/>
      <c r="T6" s="75"/>
      <c r="U6" s="79"/>
      <c r="V6" s="79"/>
      <c r="W6" s="79"/>
      <c r="X6" s="79"/>
      <c r="Y6" s="79"/>
      <c r="Z6" s="79"/>
      <c r="AA6" s="79"/>
      <c r="AB6" s="79"/>
      <c r="AC6" s="79"/>
      <c r="AD6" s="79"/>
      <c r="AE6" s="79"/>
      <c r="AF6" s="79"/>
      <c r="AG6" s="79"/>
      <c r="AH6" s="79"/>
      <c r="AI6" s="79"/>
    </row>
    <row r="7" spans="1:51" ht="14.1" customHeight="1" x14ac:dyDescent="0.15">
      <c r="A7" s="78"/>
      <c r="B7" s="75" t="s">
        <v>60</v>
      </c>
      <c r="C7" s="78"/>
      <c r="D7" s="78"/>
      <c r="E7" s="78"/>
      <c r="F7" s="78"/>
      <c r="G7" s="78"/>
      <c r="H7" s="78"/>
      <c r="I7" s="78"/>
      <c r="J7" s="78"/>
      <c r="K7" s="78"/>
      <c r="L7" s="562"/>
      <c r="M7" s="563"/>
      <c r="N7" s="563"/>
      <c r="O7" s="75" t="s">
        <v>61</v>
      </c>
      <c r="P7" s="75"/>
      <c r="Q7" s="75"/>
      <c r="R7" s="75"/>
      <c r="S7" s="75"/>
      <c r="T7" s="75"/>
      <c r="U7" s="79"/>
      <c r="V7" s="79"/>
      <c r="W7" s="79"/>
      <c r="X7" s="79"/>
      <c r="Y7" s="79"/>
      <c r="Z7" s="79"/>
      <c r="AA7" s="79"/>
      <c r="AB7" s="79"/>
      <c r="AC7" s="79"/>
      <c r="AD7" s="79"/>
      <c r="AE7" s="79"/>
      <c r="AF7" s="79"/>
      <c r="AG7" s="79"/>
      <c r="AH7" s="79"/>
      <c r="AI7" s="79"/>
      <c r="AJ7" s="80" t="s">
        <v>267</v>
      </c>
      <c r="AK7" s="79"/>
    </row>
    <row r="8" spans="1:51" ht="14.1" customHeight="1" x14ac:dyDescent="0.15">
      <c r="A8" s="80"/>
      <c r="B8" s="448" t="s">
        <v>62</v>
      </c>
      <c r="C8" s="483"/>
      <c r="D8" s="483"/>
      <c r="E8" s="483"/>
      <c r="F8" s="483"/>
      <c r="G8" s="527" t="str">
        <f>IF(L4&lt;=19,'リスト（補助限度額入力）'!B3,IF(L4&lt;=35,'リスト（補助限度額入力）'!B4,IF(L4&lt;=45,"",IF(L4&lt;=70,'リスト（補助限度額入力）'!B6,"対象外"))))</f>
        <v>4,263,000円－(19人－年間平均登録児童数)×48,000円</v>
      </c>
      <c r="H8" s="483"/>
      <c r="I8" s="483"/>
      <c r="J8" s="483"/>
      <c r="K8" s="483"/>
      <c r="L8" s="483"/>
      <c r="M8" s="483"/>
      <c r="N8" s="483"/>
      <c r="O8" s="483"/>
      <c r="P8" s="483"/>
      <c r="Q8" s="483"/>
      <c r="R8" s="483"/>
      <c r="S8" s="483"/>
      <c r="T8" s="483"/>
      <c r="U8" s="483"/>
      <c r="V8" s="483"/>
      <c r="W8" s="483"/>
      <c r="X8" s="483"/>
      <c r="Y8" s="483"/>
      <c r="Z8" s="483"/>
      <c r="AA8" s="483"/>
      <c r="AB8" s="483"/>
      <c r="AC8" s="81" t="str">
        <f>IF(OR(G8="",G8="対象外"),"","=")</f>
        <v>=</v>
      </c>
      <c r="AD8" s="566">
        <f>IF(L4=0,0,IF(L4&lt;=19,'リスト（補助限度額入力）'!C3-(19-L4)*'リスト（補助限度額入力）'!D3,IF(L4&lt;=35,'リスト（補助限度額入力）'!C4-(36-L4)*'リスト（補助限度額入力）'!D4,IF(L4&lt;=45,'リスト（補助限度額入力）'!C5,IF(L4&lt;=70,'リスト（補助限度額入力）'!C6-(L4-45)*'リスト（補助限度額入力）'!D6,"")))))</f>
        <v>0</v>
      </c>
      <c r="AE8" s="567"/>
      <c r="AF8" s="567"/>
      <c r="AG8" s="567"/>
      <c r="AH8" s="567"/>
      <c r="AI8" s="79" t="str">
        <f>IF(G8="対象外","","円")</f>
        <v>円</v>
      </c>
      <c r="AJ8" s="568"/>
      <c r="AK8" s="568"/>
      <c r="AL8" s="568"/>
      <c r="AM8" s="568"/>
      <c r="AN8" s="568"/>
      <c r="AO8" s="569"/>
      <c r="AP8" s="569"/>
      <c r="AQ8" s="569"/>
      <c r="AR8" s="569"/>
      <c r="AS8" s="569"/>
      <c r="AT8" s="555"/>
      <c r="AU8" s="555"/>
      <c r="AV8" s="555"/>
      <c r="AW8" s="555"/>
      <c r="AX8" s="82"/>
      <c r="AY8" s="83"/>
    </row>
    <row r="9" spans="1:51" s="80" customFormat="1" ht="14.1" customHeight="1" x14ac:dyDescent="0.15">
      <c r="A9" s="78"/>
      <c r="B9" s="448" t="s">
        <v>63</v>
      </c>
      <c r="C9" s="448"/>
      <c r="D9" s="448"/>
      <c r="E9" s="448"/>
      <c r="F9" s="448"/>
      <c r="G9" s="448"/>
      <c r="H9" s="448"/>
      <c r="I9" s="75" t="s">
        <v>282</v>
      </c>
      <c r="J9" s="78"/>
      <c r="K9" s="78"/>
      <c r="L9" s="75"/>
      <c r="M9" s="75"/>
      <c r="N9" s="75"/>
      <c r="O9" s="75"/>
      <c r="P9" s="75"/>
      <c r="Q9" s="527">
        <f>'リスト（補助限度額入力）'!C7</f>
        <v>19000</v>
      </c>
      <c r="R9" s="528"/>
      <c r="S9" s="528"/>
      <c r="T9" s="528"/>
      <c r="U9" s="79" t="s">
        <v>283</v>
      </c>
      <c r="V9" s="79"/>
      <c r="W9" s="79"/>
      <c r="X9" s="79"/>
      <c r="Y9" s="79"/>
      <c r="Z9" s="79"/>
      <c r="AA9" s="79"/>
      <c r="AB9" s="79"/>
      <c r="AC9" s="81" t="str">
        <f>IF(AD9="対象外","","=")</f>
        <v/>
      </c>
      <c r="AD9" s="556" t="str">
        <f>IF(L5="",0,IF(L5&lt;250,"対象外",(L5-250)*Q9))</f>
        <v>対象外</v>
      </c>
      <c r="AE9" s="557"/>
      <c r="AF9" s="557"/>
      <c r="AG9" s="557"/>
      <c r="AH9" s="557"/>
      <c r="AI9" s="79" t="str">
        <f>IF(AD9="対象外","","円")</f>
        <v/>
      </c>
    </row>
    <row r="10" spans="1:51" s="80" customFormat="1" ht="14.1" customHeight="1" x14ac:dyDescent="0.15">
      <c r="A10" s="78"/>
      <c r="B10" s="448" t="s">
        <v>64</v>
      </c>
      <c r="C10" s="448"/>
      <c r="D10" s="448"/>
      <c r="E10" s="448"/>
      <c r="F10" s="448"/>
      <c r="G10" s="448"/>
      <c r="H10" s="448"/>
      <c r="I10" s="448"/>
      <c r="J10" s="448"/>
      <c r="K10" s="136" t="s">
        <v>285</v>
      </c>
      <c r="L10" s="137"/>
      <c r="M10" s="137"/>
      <c r="N10" s="137"/>
      <c r="O10" s="527">
        <f>'リスト（補助限度額入力）'!C8</f>
        <v>19000</v>
      </c>
      <c r="P10" s="345"/>
      <c r="Q10" s="345"/>
      <c r="R10" s="345"/>
      <c r="S10" s="143"/>
      <c r="T10" s="137"/>
      <c r="U10" s="137"/>
      <c r="V10" s="137"/>
      <c r="W10" s="137"/>
      <c r="X10" s="137"/>
      <c r="Y10" s="137"/>
      <c r="Z10" s="137"/>
      <c r="AA10" s="137"/>
      <c r="AB10" s="137"/>
      <c r="AC10" s="81" t="s">
        <v>65</v>
      </c>
      <c r="AD10" s="556">
        <f>L6*O10</f>
        <v>0</v>
      </c>
      <c r="AE10" s="557"/>
      <c r="AF10" s="557"/>
      <c r="AG10" s="557"/>
      <c r="AH10" s="557"/>
      <c r="AI10" s="79" t="s">
        <v>66</v>
      </c>
    </row>
    <row r="11" spans="1:51" s="80" customFormat="1" ht="14.1" customHeight="1" x14ac:dyDescent="0.15">
      <c r="A11" s="78"/>
      <c r="B11" s="75" t="s">
        <v>67</v>
      </c>
      <c r="C11" s="79"/>
      <c r="D11" s="79"/>
      <c r="E11" s="79"/>
      <c r="F11" s="79"/>
      <c r="G11" s="79"/>
      <c r="H11" s="79"/>
      <c r="I11" s="79"/>
      <c r="J11" s="79"/>
      <c r="K11" s="79"/>
      <c r="L11" s="79"/>
      <c r="M11" s="79"/>
      <c r="N11" s="137" t="s">
        <v>284</v>
      </c>
      <c r="O11" s="137"/>
      <c r="P11" s="137"/>
      <c r="Q11" s="137"/>
      <c r="R11" s="137"/>
      <c r="S11" s="137"/>
      <c r="T11" s="137"/>
      <c r="U11" s="137"/>
      <c r="V11" s="137"/>
      <c r="W11" s="473">
        <f>'リスト（補助限度額入力）'!C9</f>
        <v>184000</v>
      </c>
      <c r="X11" s="529"/>
      <c r="Y11" s="529"/>
      <c r="Z11" s="529"/>
      <c r="AA11" s="137"/>
      <c r="AB11" s="137"/>
      <c r="AC11" s="81" t="s">
        <v>65</v>
      </c>
      <c r="AD11" s="556">
        <f>IF(L7&lt;=8,0,(L7-8)*W11)</f>
        <v>0</v>
      </c>
      <c r="AE11" s="564"/>
      <c r="AF11" s="564"/>
      <c r="AG11" s="564"/>
      <c r="AH11" s="564"/>
      <c r="AI11" s="79" t="s">
        <v>66</v>
      </c>
    </row>
    <row r="12" spans="1:51" ht="5.0999999999999996" customHeight="1" thickBot="1" x14ac:dyDescent="0.2">
      <c r="A12" s="83"/>
      <c r="B12" s="56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83"/>
      <c r="AB12" s="83"/>
      <c r="AC12" s="83"/>
      <c r="AD12" s="83"/>
      <c r="AE12" s="83"/>
      <c r="AF12" s="83"/>
      <c r="AG12" s="83"/>
      <c r="AH12" s="83"/>
      <c r="AI12" s="83"/>
    </row>
    <row r="13" spans="1:51" s="80" customFormat="1" ht="14.1" customHeight="1" x14ac:dyDescent="0.15">
      <c r="B13" s="541" t="s">
        <v>17</v>
      </c>
      <c r="C13" s="542"/>
      <c r="D13" s="542"/>
      <c r="E13" s="542"/>
      <c r="F13" s="542"/>
      <c r="G13" s="542"/>
      <c r="H13" s="542"/>
      <c r="I13" s="542"/>
      <c r="J13" s="542"/>
      <c r="K13" s="542"/>
      <c r="L13" s="542"/>
      <c r="M13" s="542"/>
      <c r="N13" s="542"/>
      <c r="O13" s="542"/>
      <c r="P13" s="542"/>
      <c r="Q13" s="543"/>
      <c r="S13" s="541" t="s">
        <v>68</v>
      </c>
      <c r="T13" s="542"/>
      <c r="U13" s="542"/>
      <c r="V13" s="542"/>
      <c r="W13" s="542"/>
      <c r="X13" s="542"/>
      <c r="Y13" s="542"/>
      <c r="Z13" s="542"/>
      <c r="AA13" s="542"/>
      <c r="AB13" s="542"/>
      <c r="AC13" s="542"/>
      <c r="AD13" s="542"/>
      <c r="AE13" s="542"/>
      <c r="AF13" s="542"/>
      <c r="AG13" s="542"/>
      <c r="AH13" s="543"/>
    </row>
    <row r="14" spans="1:51" s="80" customFormat="1" ht="14.1" customHeight="1" thickBot="1" x14ac:dyDescent="0.2">
      <c r="B14" s="544" t="s">
        <v>0</v>
      </c>
      <c r="C14" s="545"/>
      <c r="D14" s="545"/>
      <c r="E14" s="545"/>
      <c r="F14" s="545"/>
      <c r="G14" s="545"/>
      <c r="H14" s="545"/>
      <c r="I14" s="545"/>
      <c r="J14" s="545"/>
      <c r="K14" s="546"/>
      <c r="L14" s="547">
        <f>IF(AD8="",G8,AD8)</f>
        <v>0</v>
      </c>
      <c r="M14" s="547"/>
      <c r="N14" s="547"/>
      <c r="O14" s="547"/>
      <c r="P14" s="547"/>
      <c r="Q14" s="548"/>
      <c r="S14" s="508" t="s">
        <v>22</v>
      </c>
      <c r="T14" s="509"/>
      <c r="U14" s="509"/>
      <c r="V14" s="509"/>
      <c r="W14" s="509"/>
      <c r="X14" s="509"/>
      <c r="Y14" s="509"/>
      <c r="Z14" s="509"/>
      <c r="AA14" s="509"/>
      <c r="AB14" s="510"/>
      <c r="AC14" s="511">
        <f>別記様式第4号!N81-AK15</f>
        <v>0</v>
      </c>
      <c r="AD14" s="511"/>
      <c r="AE14" s="511"/>
      <c r="AF14" s="511"/>
      <c r="AG14" s="511"/>
      <c r="AH14" s="512"/>
      <c r="AJ14" s="80" t="s">
        <v>118</v>
      </c>
    </row>
    <row r="15" spans="1:51" s="80" customFormat="1" ht="14.1" customHeight="1" thickBot="1" x14ac:dyDescent="0.2">
      <c r="B15" s="508" t="s">
        <v>14</v>
      </c>
      <c r="C15" s="509"/>
      <c r="D15" s="509"/>
      <c r="E15" s="509"/>
      <c r="F15" s="509"/>
      <c r="G15" s="509"/>
      <c r="H15" s="509"/>
      <c r="I15" s="509"/>
      <c r="J15" s="509"/>
      <c r="K15" s="510"/>
      <c r="L15" s="533" t="str">
        <f>AD9</f>
        <v>対象外</v>
      </c>
      <c r="M15" s="533"/>
      <c r="N15" s="533"/>
      <c r="O15" s="533"/>
      <c r="P15" s="533"/>
      <c r="Q15" s="534"/>
      <c r="S15" s="508" t="s">
        <v>69</v>
      </c>
      <c r="T15" s="509"/>
      <c r="U15" s="509"/>
      <c r="V15" s="509"/>
      <c r="W15" s="509"/>
      <c r="X15" s="509"/>
      <c r="Y15" s="509"/>
      <c r="Z15" s="509"/>
      <c r="AA15" s="509"/>
      <c r="AB15" s="510"/>
      <c r="AC15" s="511">
        <f>-MIN(W32,AD32)</f>
        <v>0</v>
      </c>
      <c r="AD15" s="511"/>
      <c r="AE15" s="511"/>
      <c r="AF15" s="511"/>
      <c r="AG15" s="511"/>
      <c r="AH15" s="512"/>
      <c r="AK15" s="538"/>
      <c r="AL15" s="539"/>
      <c r="AM15" s="539"/>
      <c r="AN15" s="539"/>
      <c r="AO15" s="540"/>
    </row>
    <row r="16" spans="1:51" s="80" customFormat="1" ht="14.1" customHeight="1" x14ac:dyDescent="0.15">
      <c r="B16" s="530" t="s">
        <v>15</v>
      </c>
      <c r="C16" s="531"/>
      <c r="D16" s="531"/>
      <c r="E16" s="531"/>
      <c r="F16" s="531"/>
      <c r="G16" s="531"/>
      <c r="H16" s="531"/>
      <c r="I16" s="531"/>
      <c r="J16" s="531"/>
      <c r="K16" s="532"/>
      <c r="L16" s="533">
        <f>AD10</f>
        <v>0</v>
      </c>
      <c r="M16" s="533"/>
      <c r="N16" s="533"/>
      <c r="O16" s="533"/>
      <c r="P16" s="533"/>
      <c r="Q16" s="534"/>
      <c r="S16" s="508" t="s">
        <v>70</v>
      </c>
      <c r="T16" s="509"/>
      <c r="U16" s="509"/>
      <c r="V16" s="509"/>
      <c r="W16" s="509"/>
      <c r="X16" s="509"/>
      <c r="Y16" s="509"/>
      <c r="Z16" s="509"/>
      <c r="AA16" s="509"/>
      <c r="AB16" s="510"/>
      <c r="AC16" s="511">
        <f>-MIN((W35+W36+W37),(AD35+AD36+AD37))</f>
        <v>0</v>
      </c>
      <c r="AD16" s="511"/>
      <c r="AE16" s="511"/>
      <c r="AF16" s="511"/>
      <c r="AG16" s="511"/>
      <c r="AH16" s="512"/>
    </row>
    <row r="17" spans="1:49" s="80" customFormat="1" ht="14.1" customHeight="1" x14ac:dyDescent="0.15">
      <c r="B17" s="530" t="s">
        <v>16</v>
      </c>
      <c r="C17" s="531"/>
      <c r="D17" s="531"/>
      <c r="E17" s="531"/>
      <c r="F17" s="531"/>
      <c r="G17" s="531"/>
      <c r="H17" s="531"/>
      <c r="I17" s="531"/>
      <c r="J17" s="531"/>
      <c r="K17" s="532"/>
      <c r="L17" s="533">
        <f>AD11</f>
        <v>0</v>
      </c>
      <c r="M17" s="533"/>
      <c r="N17" s="533"/>
      <c r="O17" s="533"/>
      <c r="P17" s="533"/>
      <c r="Q17" s="534"/>
      <c r="S17" s="508" t="s">
        <v>71</v>
      </c>
      <c r="T17" s="509"/>
      <c r="U17" s="509"/>
      <c r="V17" s="509"/>
      <c r="W17" s="509"/>
      <c r="X17" s="509"/>
      <c r="Y17" s="509"/>
      <c r="Z17" s="509"/>
      <c r="AA17" s="509"/>
      <c r="AB17" s="510"/>
      <c r="AC17" s="511">
        <f>-MIN(W40,AD40)</f>
        <v>0</v>
      </c>
      <c r="AD17" s="511"/>
      <c r="AE17" s="511"/>
      <c r="AF17" s="511"/>
      <c r="AG17" s="511"/>
      <c r="AH17" s="512"/>
    </row>
    <row r="18" spans="1:49" s="80" customFormat="1" ht="14.1" customHeight="1" x14ac:dyDescent="0.15">
      <c r="B18" s="503"/>
      <c r="C18" s="504"/>
      <c r="D18" s="504"/>
      <c r="E18" s="504"/>
      <c r="F18" s="504"/>
      <c r="G18" s="504"/>
      <c r="H18" s="504"/>
      <c r="I18" s="504"/>
      <c r="J18" s="504"/>
      <c r="K18" s="505"/>
      <c r="L18" s="506"/>
      <c r="M18" s="506"/>
      <c r="N18" s="506"/>
      <c r="O18" s="506"/>
      <c r="P18" s="506"/>
      <c r="Q18" s="507"/>
      <c r="S18" s="508" t="s">
        <v>72</v>
      </c>
      <c r="T18" s="509"/>
      <c r="U18" s="509"/>
      <c r="V18" s="509"/>
      <c r="W18" s="509"/>
      <c r="X18" s="509"/>
      <c r="Y18" s="509"/>
      <c r="Z18" s="509"/>
      <c r="AA18" s="509"/>
      <c r="AB18" s="510"/>
      <c r="AC18" s="535">
        <f>-MIN(W44,AD44)</f>
        <v>0</v>
      </c>
      <c r="AD18" s="536"/>
      <c r="AE18" s="536"/>
      <c r="AF18" s="536"/>
      <c r="AG18" s="536"/>
      <c r="AH18" s="537"/>
    </row>
    <row r="19" spans="1:49" s="80" customFormat="1" ht="14.1" customHeight="1" x14ac:dyDescent="0.15">
      <c r="B19" s="503"/>
      <c r="C19" s="504"/>
      <c r="D19" s="504"/>
      <c r="E19" s="504"/>
      <c r="F19" s="504"/>
      <c r="G19" s="504"/>
      <c r="H19" s="504"/>
      <c r="I19" s="504"/>
      <c r="J19" s="504"/>
      <c r="K19" s="505"/>
      <c r="L19" s="506"/>
      <c r="M19" s="506"/>
      <c r="N19" s="506"/>
      <c r="O19" s="506"/>
      <c r="P19" s="506"/>
      <c r="Q19" s="507"/>
      <c r="S19" s="508" t="s">
        <v>73</v>
      </c>
      <c r="T19" s="509"/>
      <c r="U19" s="509"/>
      <c r="V19" s="509"/>
      <c r="W19" s="509"/>
      <c r="X19" s="509"/>
      <c r="Y19" s="509"/>
      <c r="Z19" s="509"/>
      <c r="AA19" s="509"/>
      <c r="AB19" s="510"/>
      <c r="AC19" s="511">
        <f>-MIN(W48,AD48)</f>
        <v>0</v>
      </c>
      <c r="AD19" s="511"/>
      <c r="AE19" s="511"/>
      <c r="AF19" s="511"/>
      <c r="AG19" s="511"/>
      <c r="AH19" s="512"/>
    </row>
    <row r="20" spans="1:49" s="80" customFormat="1" ht="14.1" customHeight="1" x14ac:dyDescent="0.15">
      <c r="B20" s="503"/>
      <c r="C20" s="504"/>
      <c r="D20" s="504"/>
      <c r="E20" s="504"/>
      <c r="F20" s="504"/>
      <c r="G20" s="504"/>
      <c r="H20" s="504"/>
      <c r="I20" s="504"/>
      <c r="J20" s="504"/>
      <c r="K20" s="505"/>
      <c r="L20" s="506"/>
      <c r="M20" s="506"/>
      <c r="N20" s="506"/>
      <c r="O20" s="506"/>
      <c r="P20" s="506"/>
      <c r="Q20" s="507"/>
      <c r="S20" s="508" t="s">
        <v>74</v>
      </c>
      <c r="T20" s="509"/>
      <c r="U20" s="509"/>
      <c r="V20" s="509"/>
      <c r="W20" s="509"/>
      <c r="X20" s="509"/>
      <c r="Y20" s="509"/>
      <c r="Z20" s="509"/>
      <c r="AA20" s="509"/>
      <c r="AB20" s="510"/>
      <c r="AC20" s="511">
        <f>-MIN(W52,AD52)</f>
        <v>0</v>
      </c>
      <c r="AD20" s="511"/>
      <c r="AE20" s="511"/>
      <c r="AF20" s="511"/>
      <c r="AG20" s="511"/>
      <c r="AH20" s="512"/>
    </row>
    <row r="21" spans="1:49" s="80" customFormat="1" ht="14.1" customHeight="1" x14ac:dyDescent="0.15">
      <c r="B21" s="503"/>
      <c r="C21" s="504"/>
      <c r="D21" s="504"/>
      <c r="E21" s="504"/>
      <c r="F21" s="504"/>
      <c r="G21" s="504"/>
      <c r="H21" s="504"/>
      <c r="I21" s="504"/>
      <c r="J21" s="504"/>
      <c r="K21" s="505"/>
      <c r="L21" s="506"/>
      <c r="M21" s="506"/>
      <c r="N21" s="506"/>
      <c r="O21" s="506"/>
      <c r="P21" s="506"/>
      <c r="Q21" s="507"/>
      <c r="S21" s="508" t="s">
        <v>75</v>
      </c>
      <c r="T21" s="509"/>
      <c r="U21" s="509"/>
      <c r="V21" s="509"/>
      <c r="W21" s="509"/>
      <c r="X21" s="509"/>
      <c r="Y21" s="509"/>
      <c r="Z21" s="509"/>
      <c r="AA21" s="509"/>
      <c r="AB21" s="510"/>
      <c r="AC21" s="511">
        <f>-MIN(W55,AD55)</f>
        <v>0</v>
      </c>
      <c r="AD21" s="511"/>
      <c r="AE21" s="511"/>
      <c r="AF21" s="511"/>
      <c r="AG21" s="511"/>
      <c r="AH21" s="512"/>
    </row>
    <row r="22" spans="1:49" s="80" customFormat="1" ht="14.1" customHeight="1" x14ac:dyDescent="0.15">
      <c r="B22" s="84"/>
      <c r="C22" s="85"/>
      <c r="D22" s="85"/>
      <c r="E22" s="85"/>
      <c r="F22" s="85"/>
      <c r="G22" s="85"/>
      <c r="H22" s="85"/>
      <c r="I22" s="85"/>
      <c r="J22" s="85"/>
      <c r="K22" s="86"/>
      <c r="L22" s="523"/>
      <c r="M22" s="446"/>
      <c r="N22" s="446"/>
      <c r="O22" s="446"/>
      <c r="P22" s="446"/>
      <c r="Q22" s="524"/>
      <c r="S22" s="508" t="s">
        <v>49</v>
      </c>
      <c r="T22" s="525"/>
      <c r="U22" s="525"/>
      <c r="V22" s="525"/>
      <c r="W22" s="525"/>
      <c r="X22" s="525"/>
      <c r="Y22" s="525"/>
      <c r="Z22" s="525"/>
      <c r="AA22" s="525"/>
      <c r="AB22" s="526"/>
      <c r="AC22" s="511">
        <f>-MIN(W58,AD58)-MIN(W59,AD59)-MIN(W60,AD60)</f>
        <v>0</v>
      </c>
      <c r="AD22" s="511"/>
      <c r="AE22" s="511"/>
      <c r="AF22" s="511"/>
      <c r="AG22" s="511"/>
      <c r="AH22" s="512"/>
    </row>
    <row r="23" spans="1:49" s="80" customFormat="1" ht="14.1" customHeight="1" x14ac:dyDescent="0.15">
      <c r="B23" s="503"/>
      <c r="C23" s="504"/>
      <c r="D23" s="504"/>
      <c r="E23" s="504"/>
      <c r="F23" s="504"/>
      <c r="G23" s="504"/>
      <c r="H23" s="504"/>
      <c r="I23" s="504"/>
      <c r="J23" s="504"/>
      <c r="K23" s="505"/>
      <c r="L23" s="506"/>
      <c r="M23" s="506"/>
      <c r="N23" s="506"/>
      <c r="O23" s="506"/>
      <c r="P23" s="506"/>
      <c r="Q23" s="507"/>
      <c r="S23" s="508" t="s">
        <v>76</v>
      </c>
      <c r="T23" s="509"/>
      <c r="U23" s="509"/>
      <c r="V23" s="509"/>
      <c r="W23" s="509"/>
      <c r="X23" s="509"/>
      <c r="Y23" s="509"/>
      <c r="Z23" s="509"/>
      <c r="AA23" s="509"/>
      <c r="AB23" s="510"/>
      <c r="AC23" s="511">
        <f>-MIN(W66,AD66)</f>
        <v>0</v>
      </c>
      <c r="AD23" s="511"/>
      <c r="AE23" s="511"/>
      <c r="AF23" s="511"/>
      <c r="AG23" s="511"/>
      <c r="AH23" s="512"/>
    </row>
    <row r="24" spans="1:49" s="80" customFormat="1" ht="14.1" customHeight="1" x14ac:dyDescent="0.15">
      <c r="B24" s="513"/>
      <c r="C24" s="514"/>
      <c r="D24" s="514"/>
      <c r="E24" s="514"/>
      <c r="F24" s="514"/>
      <c r="G24" s="514"/>
      <c r="H24" s="514"/>
      <c r="I24" s="514"/>
      <c r="J24" s="514"/>
      <c r="K24" s="515"/>
      <c r="L24" s="516"/>
      <c r="M24" s="516"/>
      <c r="N24" s="516"/>
      <c r="O24" s="516"/>
      <c r="P24" s="516"/>
      <c r="Q24" s="517"/>
      <c r="S24" s="518" t="s">
        <v>77</v>
      </c>
      <c r="T24" s="519"/>
      <c r="U24" s="519"/>
      <c r="V24" s="519"/>
      <c r="W24" s="519"/>
      <c r="X24" s="519"/>
      <c r="Y24" s="519"/>
      <c r="Z24" s="519"/>
      <c r="AA24" s="519"/>
      <c r="AB24" s="520"/>
      <c r="AC24" s="521">
        <f>-AD69</f>
        <v>0</v>
      </c>
      <c r="AD24" s="521"/>
      <c r="AE24" s="521"/>
      <c r="AF24" s="521"/>
      <c r="AG24" s="521"/>
      <c r="AH24" s="522"/>
    </row>
    <row r="25" spans="1:49" s="80" customFormat="1" ht="14.1" customHeight="1" thickBot="1" x14ac:dyDescent="0.2">
      <c r="B25" s="485"/>
      <c r="C25" s="486"/>
      <c r="D25" s="486"/>
      <c r="E25" s="486"/>
      <c r="F25" s="486"/>
      <c r="G25" s="486"/>
      <c r="H25" s="486"/>
      <c r="I25" s="486"/>
      <c r="J25" s="486"/>
      <c r="K25" s="487"/>
      <c r="L25" s="488"/>
      <c r="M25" s="489"/>
      <c r="N25" s="489"/>
      <c r="O25" s="489"/>
      <c r="P25" s="489"/>
      <c r="Q25" s="490"/>
      <c r="S25" s="491" t="s">
        <v>78</v>
      </c>
      <c r="T25" s="492"/>
      <c r="U25" s="492"/>
      <c r="V25" s="492"/>
      <c r="W25" s="492"/>
      <c r="X25" s="492"/>
      <c r="Y25" s="492"/>
      <c r="Z25" s="492"/>
      <c r="AA25" s="492"/>
      <c r="AB25" s="493"/>
      <c r="AC25" s="494">
        <f>-別記様式第4号!N24-別記様式第4号!N25-別記様式第4号!N26</f>
        <v>0</v>
      </c>
      <c r="AD25" s="495"/>
      <c r="AE25" s="495"/>
      <c r="AF25" s="495"/>
      <c r="AG25" s="495"/>
      <c r="AH25" s="496"/>
      <c r="AJ25" s="9" t="s">
        <v>279</v>
      </c>
    </row>
    <row r="26" spans="1:49" s="80" customFormat="1" ht="14.1" customHeight="1" thickBot="1" x14ac:dyDescent="0.2">
      <c r="B26" s="497" t="s">
        <v>18</v>
      </c>
      <c r="C26" s="498"/>
      <c r="D26" s="498"/>
      <c r="E26" s="498"/>
      <c r="F26" s="498"/>
      <c r="G26" s="498"/>
      <c r="H26" s="498"/>
      <c r="I26" s="498"/>
      <c r="J26" s="498"/>
      <c r="K26" s="498"/>
      <c r="L26" s="499">
        <f>SUM(L14:Q17)</f>
        <v>0</v>
      </c>
      <c r="M26" s="500"/>
      <c r="N26" s="500"/>
      <c r="O26" s="500"/>
      <c r="P26" s="500"/>
      <c r="Q26" s="500"/>
      <c r="S26" s="501" t="s">
        <v>18</v>
      </c>
      <c r="T26" s="502"/>
      <c r="U26" s="502"/>
      <c r="V26" s="502"/>
      <c r="W26" s="502"/>
      <c r="X26" s="502"/>
      <c r="Y26" s="502"/>
      <c r="Z26" s="502"/>
      <c r="AA26" s="502"/>
      <c r="AB26" s="502"/>
      <c r="AC26" s="499">
        <f>SUM(AC14:AH25)</f>
        <v>0</v>
      </c>
      <c r="AD26" s="500"/>
      <c r="AE26" s="500"/>
      <c r="AF26" s="500"/>
      <c r="AG26" s="500"/>
      <c r="AH26" s="500"/>
      <c r="AJ26" s="435">
        <f>L26-AC26</f>
        <v>0</v>
      </c>
      <c r="AK26" s="478"/>
      <c r="AL26" s="478"/>
      <c r="AM26" s="478"/>
      <c r="AN26" s="478"/>
    </row>
    <row r="27" spans="1:49" s="80" customFormat="1" ht="14.1" customHeight="1" x14ac:dyDescent="0.15">
      <c r="B27" s="448" t="s">
        <v>79</v>
      </c>
      <c r="C27" s="448"/>
      <c r="D27" s="448"/>
      <c r="E27" s="448"/>
      <c r="F27" s="448"/>
      <c r="G27" s="448"/>
      <c r="H27" s="448"/>
      <c r="I27" s="448"/>
      <c r="J27" s="448"/>
      <c r="K27" s="448"/>
      <c r="L27" s="448"/>
      <c r="M27" s="448"/>
      <c r="N27" s="479">
        <f>L26</f>
        <v>0</v>
      </c>
      <c r="O27" s="480"/>
      <c r="P27" s="480"/>
      <c r="Q27" s="480"/>
      <c r="R27" s="480"/>
      <c r="S27" s="480"/>
      <c r="T27" s="480"/>
      <c r="U27" s="480"/>
      <c r="V27" s="87" t="str">
        <f>IF(N27&lt;W27,"&lt;",IF(N27=W27,"=","&gt;"))</f>
        <v>=</v>
      </c>
      <c r="W27" s="481">
        <f>AC26</f>
        <v>0</v>
      </c>
      <c r="X27" s="449"/>
      <c r="Y27" s="449"/>
      <c r="Z27" s="449"/>
      <c r="AA27" s="449"/>
      <c r="AB27" s="449"/>
      <c r="AC27" s="449"/>
      <c r="AD27" s="449"/>
      <c r="AE27" s="449"/>
      <c r="AF27" s="449"/>
      <c r="AG27" s="449"/>
      <c r="AH27" s="449"/>
      <c r="AI27" s="449"/>
      <c r="AJ27" s="482"/>
      <c r="AK27" s="482"/>
      <c r="AL27" s="482"/>
      <c r="AM27" s="482"/>
      <c r="AN27" s="482"/>
      <c r="AO27" s="482"/>
      <c r="AP27" s="482"/>
      <c r="AQ27" s="482"/>
      <c r="AR27" s="482"/>
      <c r="AS27" s="482"/>
      <c r="AT27" s="482"/>
      <c r="AU27" s="482"/>
      <c r="AV27" s="482"/>
      <c r="AW27" s="482"/>
    </row>
    <row r="28" spans="1:49" s="80" customFormat="1" ht="5.0999999999999996" customHeight="1" x14ac:dyDescent="0.15">
      <c r="B28" s="75"/>
      <c r="C28" s="75"/>
      <c r="D28" s="75"/>
      <c r="E28" s="75"/>
      <c r="F28" s="75"/>
      <c r="G28" s="75"/>
      <c r="H28" s="75"/>
      <c r="I28" s="75"/>
      <c r="J28" s="75"/>
      <c r="K28" s="75"/>
      <c r="L28" s="75"/>
      <c r="M28" s="75"/>
      <c r="N28" s="88"/>
      <c r="O28" s="89"/>
      <c r="P28" s="89"/>
      <c r="Q28" s="89"/>
      <c r="R28" s="89"/>
      <c r="S28" s="89"/>
      <c r="T28" s="89"/>
      <c r="U28" s="89"/>
      <c r="V28" s="87"/>
      <c r="W28" s="90"/>
      <c r="X28" s="91"/>
      <c r="Y28" s="91"/>
      <c r="Z28" s="91"/>
      <c r="AA28" s="91"/>
      <c r="AB28" s="91"/>
      <c r="AC28" s="91"/>
      <c r="AD28" s="91"/>
      <c r="AE28" s="91"/>
      <c r="AF28" s="91"/>
      <c r="AG28" s="91"/>
      <c r="AH28" s="91"/>
      <c r="AI28" s="91"/>
      <c r="AJ28" s="92"/>
      <c r="AK28" s="92"/>
      <c r="AL28" s="92"/>
      <c r="AM28" s="92"/>
      <c r="AN28" s="92"/>
      <c r="AO28" s="92"/>
      <c r="AP28" s="92"/>
      <c r="AQ28" s="92"/>
      <c r="AR28" s="92"/>
      <c r="AS28" s="92"/>
      <c r="AT28" s="92"/>
      <c r="AU28" s="92"/>
      <c r="AV28" s="92"/>
      <c r="AW28" s="92"/>
    </row>
    <row r="29" spans="1:49" s="80" customFormat="1" ht="14.1" customHeight="1" x14ac:dyDescent="0.15">
      <c r="A29" s="448" t="s">
        <v>80</v>
      </c>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J29" s="484"/>
      <c r="AK29" s="484"/>
      <c r="AL29" s="484"/>
      <c r="AM29" s="484"/>
      <c r="AN29" s="484"/>
    </row>
    <row r="30" spans="1:49" s="80" customFormat="1" ht="14.1" customHeight="1" x14ac:dyDescent="0.15">
      <c r="A30" s="75"/>
      <c r="B30" s="79" t="s">
        <v>81</v>
      </c>
      <c r="C30" s="79"/>
      <c r="D30" s="79"/>
      <c r="E30" s="79"/>
      <c r="F30" s="79"/>
      <c r="G30" s="79"/>
      <c r="H30" s="79"/>
      <c r="I30" s="470"/>
      <c r="J30" s="471"/>
      <c r="K30" s="471"/>
      <c r="L30" s="79" t="s">
        <v>38</v>
      </c>
      <c r="M30" s="79"/>
      <c r="N30" s="472">
        <f>'リスト（補助限度額入力）'!C13</f>
        <v>2009000</v>
      </c>
      <c r="O30" s="449"/>
      <c r="P30" s="449"/>
      <c r="Q30" s="449"/>
      <c r="R30" s="449"/>
      <c r="S30" s="449"/>
      <c r="T30" s="449"/>
      <c r="U30" s="79" t="s">
        <v>273</v>
      </c>
      <c r="V30" s="79"/>
      <c r="W30" s="79"/>
      <c r="X30" s="79"/>
      <c r="Y30" s="79"/>
      <c r="Z30" s="472">
        <f>'リスト（補助限度額入力）'!C15-'リスト（補助限度額入力）'!C14</f>
        <v>2000000</v>
      </c>
      <c r="AA30" s="449"/>
      <c r="AB30" s="449"/>
      <c r="AC30" s="449"/>
      <c r="AD30" s="449"/>
      <c r="AE30" s="449"/>
      <c r="AF30" s="449"/>
      <c r="AG30" s="19" t="s">
        <v>274</v>
      </c>
      <c r="AJ30" s="473">
        <f>IF(I30=0,0,IF(I30&gt;0,N30+Z30*(I30-1)))</f>
        <v>0</v>
      </c>
      <c r="AK30" s="453"/>
      <c r="AL30" s="453"/>
      <c r="AM30" s="453"/>
      <c r="AN30" s="453"/>
    </row>
    <row r="31" spans="1:49" s="80" customFormat="1" ht="14.1" customHeight="1" x14ac:dyDescent="0.15">
      <c r="A31" s="75"/>
      <c r="B31" s="79" t="s">
        <v>82</v>
      </c>
      <c r="C31" s="79"/>
      <c r="D31" s="79"/>
      <c r="E31" s="79"/>
      <c r="F31" s="79"/>
      <c r="G31" s="79"/>
      <c r="H31" s="79"/>
      <c r="I31" s="474">
        <f>'別記様式第3号-2'!AI6</f>
        <v>0</v>
      </c>
      <c r="J31" s="475"/>
      <c r="K31" s="475"/>
      <c r="L31" s="79" t="s">
        <v>38</v>
      </c>
      <c r="M31" s="79"/>
      <c r="N31" s="79"/>
      <c r="O31" s="79"/>
      <c r="P31" s="79"/>
      <c r="Q31" s="79"/>
      <c r="R31" s="79"/>
      <c r="S31" s="79"/>
      <c r="T31" s="79"/>
      <c r="U31" s="79"/>
      <c r="V31" s="79"/>
      <c r="W31" s="79"/>
      <c r="X31" s="79"/>
      <c r="Y31" s="79"/>
      <c r="Z31" s="79"/>
      <c r="AB31" s="93"/>
      <c r="AC31" s="93"/>
      <c r="AD31" s="94"/>
      <c r="AE31" s="95"/>
      <c r="AF31" s="95"/>
      <c r="AG31" s="95"/>
      <c r="AH31" s="95"/>
      <c r="AI31" s="96"/>
      <c r="AJ31" s="473">
        <f>IF(OR(I31="",I31=0),0,IF(I31&lt;=2,N30,IF(I31&lt;=5,N30+Z30,IF(I31&lt;=8,N30+Z30*2,N30+Z30*3))))</f>
        <v>0</v>
      </c>
      <c r="AK31" s="453"/>
      <c r="AL31" s="453"/>
      <c r="AM31" s="453"/>
      <c r="AN31" s="453"/>
    </row>
    <row r="32" spans="1:49" s="80" customFormat="1" ht="14.1" customHeight="1" x14ac:dyDescent="0.15">
      <c r="A32" s="97"/>
      <c r="B32" s="476" t="s">
        <v>83</v>
      </c>
      <c r="C32" s="467"/>
      <c r="D32" s="467"/>
      <c r="E32" s="467"/>
      <c r="F32" s="467"/>
      <c r="G32" s="467"/>
      <c r="H32" s="467"/>
      <c r="I32" s="467"/>
      <c r="J32" s="467"/>
      <c r="K32" s="467"/>
      <c r="L32" s="467"/>
      <c r="M32" s="467"/>
      <c r="N32" s="467"/>
      <c r="O32" s="467"/>
      <c r="P32" s="467"/>
      <c r="Q32" s="467"/>
      <c r="R32" s="467"/>
      <c r="S32" s="467"/>
      <c r="T32" s="467"/>
      <c r="U32" s="467"/>
      <c r="V32" s="467"/>
      <c r="W32" s="469"/>
      <c r="X32" s="469"/>
      <c r="Y32" s="469"/>
      <c r="Z32" s="469"/>
      <c r="AA32" s="469"/>
      <c r="AB32" s="98" t="s">
        <v>11</v>
      </c>
      <c r="AC32" s="99"/>
      <c r="AD32" s="458">
        <f>MIN(W32,AJ30,AJ31)</f>
        <v>0</v>
      </c>
      <c r="AE32" s="477"/>
      <c r="AF32" s="477"/>
      <c r="AG32" s="477"/>
      <c r="AH32" s="477"/>
      <c r="AI32" s="100" t="s">
        <v>11</v>
      </c>
      <c r="AJ32" s="101"/>
      <c r="AK32" s="102"/>
      <c r="AL32" s="102"/>
      <c r="AM32" s="102"/>
      <c r="AN32" s="102"/>
    </row>
    <row r="33" spans="1:63" s="80" customFormat="1" ht="5.0999999999999996" customHeight="1" x14ac:dyDescent="0.15">
      <c r="A33" s="103"/>
      <c r="B33" s="104"/>
      <c r="C33" s="104"/>
      <c r="D33" s="104"/>
      <c r="E33" s="104"/>
      <c r="F33" s="104"/>
      <c r="G33" s="103"/>
      <c r="H33" s="105"/>
      <c r="I33" s="105"/>
      <c r="J33" s="105"/>
      <c r="K33" s="105"/>
      <c r="L33" s="103"/>
      <c r="M33" s="98"/>
      <c r="N33" s="98"/>
      <c r="O33" s="98"/>
      <c r="P33" s="98"/>
      <c r="Q33" s="98"/>
      <c r="R33" s="103"/>
      <c r="S33" s="103"/>
      <c r="T33" s="103"/>
      <c r="U33" s="103"/>
      <c r="V33" s="103"/>
      <c r="W33" s="106"/>
      <c r="X33" s="106"/>
      <c r="Y33" s="106"/>
      <c r="Z33" s="106"/>
      <c r="AA33" s="107"/>
      <c r="AB33" s="99"/>
      <c r="AC33" s="99"/>
      <c r="AD33" s="99"/>
      <c r="AE33" s="99"/>
      <c r="AF33" s="99"/>
      <c r="AG33" s="103"/>
      <c r="AH33" s="103"/>
      <c r="AI33" s="103"/>
      <c r="AJ33" s="108"/>
      <c r="AK33" s="108"/>
      <c r="AL33" s="108"/>
      <c r="AM33" s="108"/>
      <c r="AN33" s="108"/>
    </row>
    <row r="34" spans="1:63" s="80" customFormat="1" ht="14.1" customHeight="1" x14ac:dyDescent="0.15">
      <c r="A34" s="466" t="s">
        <v>84</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row>
    <row r="35" spans="1:63" s="80" customFormat="1" ht="14.1" customHeight="1" x14ac:dyDescent="0.15">
      <c r="A35" s="103"/>
      <c r="B35" s="468" t="s">
        <v>85</v>
      </c>
      <c r="C35" s="465"/>
      <c r="D35" s="465"/>
      <c r="E35" s="465"/>
      <c r="F35" s="465"/>
      <c r="G35" s="465"/>
      <c r="H35" s="465"/>
      <c r="I35" s="465"/>
      <c r="J35" s="465"/>
      <c r="K35" s="465"/>
      <c r="L35" s="465"/>
      <c r="M35" s="465"/>
      <c r="N35" s="465"/>
      <c r="O35" s="465"/>
      <c r="P35" s="465"/>
      <c r="Q35" s="465"/>
      <c r="R35" s="465"/>
      <c r="S35" s="465"/>
      <c r="T35" s="465"/>
      <c r="U35" s="465"/>
      <c r="V35" s="465"/>
      <c r="W35" s="469"/>
      <c r="X35" s="469"/>
      <c r="Y35" s="469"/>
      <c r="Z35" s="469"/>
      <c r="AA35" s="469"/>
      <c r="AB35" s="98" t="s">
        <v>11</v>
      </c>
      <c r="AC35" s="99"/>
      <c r="AD35" s="458">
        <f>IF(W35="",0,MIN(W35,AJ35))</f>
        <v>0</v>
      </c>
      <c r="AE35" s="459"/>
      <c r="AF35" s="459"/>
      <c r="AG35" s="459"/>
      <c r="AH35" s="459"/>
      <c r="AI35" s="100" t="s">
        <v>11</v>
      </c>
      <c r="AJ35" s="445">
        <f>'リスト（補助限度額入力）'!C28</f>
        <v>3066000</v>
      </c>
      <c r="AK35" s="460"/>
      <c r="AL35" s="460"/>
      <c r="AM35" s="460"/>
      <c r="AN35" s="461"/>
    </row>
    <row r="36" spans="1:63" s="80" customFormat="1" ht="14.1" customHeight="1" x14ac:dyDescent="0.15">
      <c r="A36" s="103"/>
      <c r="B36" s="464" t="s">
        <v>86</v>
      </c>
      <c r="C36" s="465"/>
      <c r="D36" s="465"/>
      <c r="E36" s="465"/>
      <c r="F36" s="465"/>
      <c r="G36" s="465"/>
      <c r="H36" s="465"/>
      <c r="I36" s="465"/>
      <c r="J36" s="465"/>
      <c r="K36" s="465"/>
      <c r="L36" s="465"/>
      <c r="M36" s="465"/>
      <c r="N36" s="465"/>
      <c r="O36" s="465"/>
      <c r="P36" s="465"/>
      <c r="Q36" s="465"/>
      <c r="R36" s="465"/>
      <c r="S36" s="465"/>
      <c r="T36" s="465"/>
      <c r="U36" s="465"/>
      <c r="V36" s="465"/>
      <c r="W36" s="442"/>
      <c r="X36" s="442"/>
      <c r="Y36" s="442"/>
      <c r="Z36" s="442"/>
      <c r="AA36" s="442"/>
      <c r="AB36" s="105" t="s">
        <v>11</v>
      </c>
      <c r="AC36" s="99"/>
      <c r="AD36" s="458">
        <f t="shared" ref="AD36:AD37" si="0">IF(W36="",0,MIN(W36,AJ36))</f>
        <v>0</v>
      </c>
      <c r="AE36" s="459"/>
      <c r="AF36" s="459"/>
      <c r="AG36" s="459"/>
      <c r="AH36" s="459"/>
      <c r="AI36" s="100" t="s">
        <v>11</v>
      </c>
      <c r="AJ36" s="445">
        <f>'リスト（補助限度額入力）'!C29</f>
        <v>2500000</v>
      </c>
      <c r="AK36" s="460"/>
      <c r="AL36" s="460"/>
      <c r="AM36" s="460"/>
      <c r="AN36" s="461"/>
    </row>
    <row r="37" spans="1:63" s="80" customFormat="1" ht="14.1" customHeight="1" x14ac:dyDescent="0.15">
      <c r="A37" s="103"/>
      <c r="B37" s="464" t="s">
        <v>87</v>
      </c>
      <c r="C37" s="465"/>
      <c r="D37" s="465"/>
      <c r="E37" s="465"/>
      <c r="F37" s="465"/>
      <c r="G37" s="465"/>
      <c r="H37" s="465"/>
      <c r="I37" s="465"/>
      <c r="J37" s="465"/>
      <c r="K37" s="465"/>
      <c r="L37" s="465"/>
      <c r="M37" s="465"/>
      <c r="N37" s="465"/>
      <c r="O37" s="465"/>
      <c r="P37" s="465"/>
      <c r="Q37" s="465"/>
      <c r="R37" s="465"/>
      <c r="S37" s="465"/>
      <c r="T37" s="465"/>
      <c r="U37" s="465"/>
      <c r="V37" s="465"/>
      <c r="W37" s="442"/>
      <c r="X37" s="442"/>
      <c r="Y37" s="442"/>
      <c r="Z37" s="442"/>
      <c r="AA37" s="442"/>
      <c r="AB37" s="105" t="s">
        <v>11</v>
      </c>
      <c r="AC37" s="99"/>
      <c r="AD37" s="458">
        <f t="shared" si="0"/>
        <v>0</v>
      </c>
      <c r="AE37" s="459"/>
      <c r="AF37" s="459"/>
      <c r="AG37" s="459"/>
      <c r="AH37" s="459"/>
      <c r="AI37" s="100" t="s">
        <v>11</v>
      </c>
      <c r="AJ37" s="445">
        <f>'リスト（補助限度額入力）'!C30</f>
        <v>6100000</v>
      </c>
      <c r="AK37" s="460"/>
      <c r="AL37" s="460"/>
      <c r="AM37" s="460"/>
      <c r="AN37" s="461"/>
    </row>
    <row r="38" spans="1:63" s="80" customFormat="1" ht="5.0999999999999996" customHeight="1" x14ac:dyDescent="0.15">
      <c r="AB38" s="93"/>
      <c r="AC38" s="93"/>
      <c r="AD38" s="93"/>
      <c r="AE38" s="93"/>
      <c r="AF38" s="93"/>
      <c r="AJ38" s="93"/>
      <c r="AK38" s="93"/>
      <c r="AL38" s="93"/>
      <c r="AM38" s="93"/>
      <c r="AN38" s="93"/>
    </row>
    <row r="39" spans="1:63" s="80" customFormat="1" ht="14.1" customHeight="1" x14ac:dyDescent="0.15">
      <c r="A39" s="448" t="s">
        <v>88</v>
      </c>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row>
    <row r="40" spans="1:63" s="80" customFormat="1" ht="14.1" customHeight="1" x14ac:dyDescent="0.15">
      <c r="B40" s="80" t="s">
        <v>89</v>
      </c>
      <c r="W40" s="442"/>
      <c r="X40" s="442"/>
      <c r="Y40" s="442"/>
      <c r="Z40" s="442"/>
      <c r="AA40" s="442"/>
      <c r="AB40" s="105" t="s">
        <v>11</v>
      </c>
      <c r="AC40" s="93"/>
      <c r="AD40" s="458">
        <f>IF(W40="",0,MIN(W40,AJ40))</f>
        <v>0</v>
      </c>
      <c r="AE40" s="459"/>
      <c r="AF40" s="459"/>
      <c r="AG40" s="459"/>
      <c r="AH40" s="459"/>
      <c r="AI40" s="109" t="s">
        <v>11</v>
      </c>
      <c r="AJ40" s="445">
        <f>'リスト（補助限度額入力）'!C32</f>
        <v>521000</v>
      </c>
      <c r="AK40" s="460"/>
      <c r="AL40" s="460"/>
      <c r="AM40" s="460"/>
      <c r="AN40" s="461"/>
      <c r="AY40" s="110"/>
      <c r="AZ40" s="91"/>
      <c r="BA40" s="91"/>
      <c r="BB40" s="91"/>
      <c r="BC40" s="91"/>
      <c r="BD40" s="91"/>
      <c r="BE40" s="91"/>
      <c r="BF40" s="91"/>
      <c r="BG40" s="91"/>
      <c r="BH40" s="91"/>
      <c r="BI40" s="91"/>
      <c r="BJ40" s="91"/>
      <c r="BK40" s="91"/>
    </row>
    <row r="41" spans="1:63" s="80" customFormat="1" ht="5.0999999999999996" customHeight="1" x14ac:dyDescent="0.15">
      <c r="W41" s="111"/>
      <c r="X41" s="79"/>
      <c r="Y41" s="79"/>
      <c r="Z41" s="79"/>
      <c r="AA41" s="79"/>
      <c r="AB41" s="105"/>
      <c r="AC41" s="93"/>
      <c r="AD41" s="112"/>
      <c r="AE41" s="111"/>
      <c r="AF41" s="111"/>
      <c r="AG41" s="111"/>
      <c r="AH41" s="111"/>
      <c r="AJ41" s="93"/>
      <c r="AK41" s="93"/>
      <c r="AL41" s="93"/>
      <c r="AM41" s="93"/>
      <c r="AN41" s="93"/>
    </row>
    <row r="42" spans="1:63" s="80" customFormat="1" ht="14.1" customHeight="1" x14ac:dyDescent="0.15">
      <c r="A42" s="448" t="s">
        <v>90</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113"/>
      <c r="AK42" s="113"/>
      <c r="AL42" s="113"/>
      <c r="AM42" s="113"/>
      <c r="AN42" s="113"/>
    </row>
    <row r="43" spans="1:63" s="80" customFormat="1" ht="14.1" customHeight="1" x14ac:dyDescent="0.15">
      <c r="A43" s="75"/>
      <c r="B43" s="79" t="s">
        <v>91</v>
      </c>
      <c r="C43" s="91"/>
      <c r="D43" s="91"/>
      <c r="E43" s="91"/>
      <c r="F43" s="91"/>
      <c r="G43" s="91"/>
      <c r="H43" s="91"/>
      <c r="I43" s="91"/>
      <c r="AB43" s="113"/>
      <c r="AC43" s="113"/>
      <c r="AD43" s="113"/>
      <c r="AE43" s="113"/>
      <c r="AF43" s="113"/>
      <c r="AJ43" s="113"/>
      <c r="AK43" s="113"/>
      <c r="AL43" s="113"/>
      <c r="AM43" s="113"/>
      <c r="AN43" s="113"/>
    </row>
    <row r="44" spans="1:63" s="80" customFormat="1" ht="14.1" customHeight="1" x14ac:dyDescent="0.15">
      <c r="W44" s="442"/>
      <c r="X44" s="442"/>
      <c r="Y44" s="442"/>
      <c r="Z44" s="442"/>
      <c r="AA44" s="442"/>
      <c r="AB44" s="105" t="s">
        <v>11</v>
      </c>
      <c r="AC44" s="93"/>
      <c r="AD44" s="458">
        <f t="shared" ref="AD44" si="1">IF(W44="",0,MIN(W44,AJ44))</f>
        <v>0</v>
      </c>
      <c r="AE44" s="459"/>
      <c r="AF44" s="459"/>
      <c r="AG44" s="459"/>
      <c r="AH44" s="459"/>
      <c r="AI44" s="109" t="s">
        <v>11</v>
      </c>
      <c r="AJ44" s="445">
        <f>'リスト（補助限度額入力）'!C34</f>
        <v>625000</v>
      </c>
      <c r="AK44" s="460"/>
      <c r="AL44" s="460"/>
      <c r="AM44" s="460"/>
      <c r="AN44" s="461"/>
    </row>
    <row r="45" spans="1:63" s="80" customFormat="1" ht="5.0999999999999996" customHeight="1" x14ac:dyDescent="0.15">
      <c r="Z45" s="103"/>
      <c r="AB45" s="93"/>
      <c r="AC45" s="93"/>
      <c r="AD45" s="93"/>
      <c r="AE45" s="93"/>
      <c r="AF45" s="93"/>
      <c r="AJ45" s="108"/>
      <c r="AK45" s="108"/>
      <c r="AL45" s="108"/>
      <c r="AM45" s="108"/>
      <c r="AN45" s="108"/>
    </row>
    <row r="46" spans="1:63" s="80" customFormat="1" ht="14.1" customHeight="1" x14ac:dyDescent="0.15">
      <c r="A46" s="448" t="s">
        <v>92</v>
      </c>
      <c r="B46" s="449"/>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114"/>
      <c r="AK46" s="114"/>
      <c r="AL46" s="114"/>
      <c r="AM46" s="114"/>
      <c r="AN46" s="114"/>
    </row>
    <row r="47" spans="1:63" s="80" customFormat="1" ht="14.1" customHeight="1" x14ac:dyDescent="0.15">
      <c r="A47" s="75"/>
      <c r="B47" s="79" t="s">
        <v>93</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114"/>
      <c r="AK47" s="114"/>
      <c r="AL47" s="114"/>
      <c r="AM47" s="114"/>
      <c r="AN47" s="114"/>
    </row>
    <row r="48" spans="1:63" s="80" customFormat="1" ht="14.1" customHeight="1" x14ac:dyDescent="0.15">
      <c r="W48" s="442"/>
      <c r="X48" s="442"/>
      <c r="Y48" s="442"/>
      <c r="Z48" s="442"/>
      <c r="AA48" s="442"/>
      <c r="AB48" s="105" t="s">
        <v>11</v>
      </c>
      <c r="AC48" s="93"/>
      <c r="AD48" s="458">
        <f t="shared" ref="AD48" si="2">IF(W48="",0,MIN(W48,AJ48))</f>
        <v>0</v>
      </c>
      <c r="AE48" s="459"/>
      <c r="AF48" s="459"/>
      <c r="AG48" s="459"/>
      <c r="AH48" s="459"/>
      <c r="AI48" s="109" t="s">
        <v>11</v>
      </c>
      <c r="AJ48" s="445">
        <f>'リスト（補助限度額入力）'!C36</f>
        <v>1330000</v>
      </c>
      <c r="AK48" s="460"/>
      <c r="AL48" s="460"/>
      <c r="AM48" s="460"/>
      <c r="AN48" s="461"/>
    </row>
    <row r="49" spans="1:40" s="80" customFormat="1" ht="5.0999999999999996" customHeight="1" x14ac:dyDescent="0.15">
      <c r="AB49" s="93"/>
      <c r="AC49" s="93"/>
      <c r="AD49" s="93"/>
      <c r="AE49" s="93"/>
      <c r="AF49" s="93"/>
      <c r="AJ49" s="108"/>
      <c r="AK49" s="108"/>
      <c r="AL49" s="108"/>
      <c r="AM49" s="108"/>
      <c r="AN49" s="108"/>
    </row>
    <row r="50" spans="1:40" s="80" customFormat="1" ht="14.1" customHeight="1" x14ac:dyDescent="0.15">
      <c r="A50" s="448" t="s">
        <v>94</v>
      </c>
      <c r="B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115"/>
      <c r="AK50" s="115"/>
      <c r="AL50" s="115"/>
      <c r="AM50" s="115"/>
      <c r="AN50" s="115"/>
    </row>
    <row r="51" spans="1:40" s="80" customFormat="1" ht="14.1" customHeight="1" x14ac:dyDescent="0.15">
      <c r="A51" s="75"/>
      <c r="B51" s="79" t="s">
        <v>95</v>
      </c>
      <c r="C51" s="91"/>
      <c r="D51" s="91"/>
      <c r="E51" s="91"/>
      <c r="F51" s="91"/>
      <c r="G51" s="91"/>
      <c r="H51" s="91"/>
      <c r="I51" s="91"/>
      <c r="J51" s="91"/>
      <c r="K51" s="91"/>
      <c r="AB51" s="93"/>
      <c r="AC51" s="93"/>
      <c r="AD51" s="93"/>
      <c r="AE51" s="93"/>
      <c r="AF51" s="93"/>
      <c r="AJ51" s="115"/>
      <c r="AK51" s="115"/>
      <c r="AL51" s="115"/>
      <c r="AM51" s="115"/>
      <c r="AN51" s="115"/>
    </row>
    <row r="52" spans="1:40" s="80" customFormat="1" ht="14.1" customHeight="1" x14ac:dyDescent="0.15">
      <c r="W52" s="442"/>
      <c r="X52" s="442"/>
      <c r="Y52" s="442"/>
      <c r="Z52" s="442"/>
      <c r="AA52" s="442"/>
      <c r="AB52" s="105" t="s">
        <v>11</v>
      </c>
      <c r="AC52" s="93"/>
      <c r="AD52" s="458">
        <f t="shared" ref="AD52" si="3">IF(W52="",0,MIN(W52,AJ52))</f>
        <v>0</v>
      </c>
      <c r="AE52" s="459"/>
      <c r="AF52" s="459"/>
      <c r="AG52" s="459"/>
      <c r="AH52" s="459"/>
      <c r="AI52" s="109" t="s">
        <v>11</v>
      </c>
      <c r="AJ52" s="445">
        <f>'リスト（補助限度額入力）'!C38</f>
        <v>1451000</v>
      </c>
      <c r="AK52" s="460"/>
      <c r="AL52" s="460"/>
      <c r="AM52" s="460"/>
      <c r="AN52" s="461"/>
    </row>
    <row r="53" spans="1:40" s="80" customFormat="1" ht="5.0999999999999996" customHeight="1" x14ac:dyDescent="0.15">
      <c r="AB53" s="93"/>
      <c r="AC53" s="93"/>
      <c r="AD53" s="93"/>
      <c r="AE53" s="93"/>
      <c r="AF53" s="93"/>
      <c r="AJ53" s="108"/>
      <c r="AK53" s="108"/>
      <c r="AL53" s="108"/>
      <c r="AM53" s="108"/>
      <c r="AN53" s="108"/>
    </row>
    <row r="54" spans="1:40" s="80" customFormat="1" ht="14.1" customHeight="1" x14ac:dyDescent="0.15">
      <c r="A54" s="448" t="s">
        <v>96</v>
      </c>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115"/>
      <c r="AK54" s="115"/>
      <c r="AL54" s="115"/>
      <c r="AM54" s="115"/>
      <c r="AN54" s="115"/>
    </row>
    <row r="55" spans="1:40" s="80" customFormat="1" ht="14.1" customHeight="1" x14ac:dyDescent="0.15">
      <c r="A55" s="75"/>
      <c r="B55" s="79" t="s">
        <v>97</v>
      </c>
      <c r="C55" s="91"/>
      <c r="D55" s="91"/>
      <c r="E55" s="91"/>
      <c r="F55" s="91"/>
      <c r="G55" s="91"/>
      <c r="H55" s="91"/>
      <c r="I55" s="91"/>
      <c r="J55" s="91"/>
      <c r="K55" s="91"/>
      <c r="L55" s="91"/>
      <c r="M55" s="91"/>
      <c r="N55" s="91"/>
      <c r="O55" s="91"/>
      <c r="P55" s="91"/>
      <c r="Q55" s="91"/>
      <c r="R55" s="91"/>
      <c r="S55" s="91"/>
      <c r="T55" s="91"/>
      <c r="U55" s="91"/>
      <c r="V55" s="91"/>
      <c r="W55" s="442"/>
      <c r="X55" s="442"/>
      <c r="Y55" s="442"/>
      <c r="Z55" s="442"/>
      <c r="AA55" s="442"/>
      <c r="AB55" s="105" t="s">
        <v>11</v>
      </c>
      <c r="AC55" s="93"/>
      <c r="AD55" s="458">
        <f>IF(W55="",0,MIN(W55,AJ55))</f>
        <v>0</v>
      </c>
      <c r="AE55" s="459"/>
      <c r="AF55" s="459"/>
      <c r="AG55" s="459"/>
      <c r="AH55" s="459"/>
      <c r="AI55" s="109" t="s">
        <v>11</v>
      </c>
      <c r="AJ55" s="445">
        <f>'リスト（補助限度額入力）'!C40</f>
        <v>300000</v>
      </c>
      <c r="AK55" s="460"/>
      <c r="AL55" s="460"/>
      <c r="AM55" s="460"/>
      <c r="AN55" s="461"/>
    </row>
    <row r="56" spans="1:40" s="80" customFormat="1" ht="5.0999999999999996" customHeight="1" x14ac:dyDescent="0.15">
      <c r="AB56" s="93"/>
      <c r="AC56" s="93"/>
      <c r="AD56" s="93"/>
      <c r="AE56" s="93"/>
      <c r="AF56" s="93"/>
    </row>
    <row r="57" spans="1:40" s="80" customFormat="1" ht="14.1" customHeight="1" x14ac:dyDescent="0.15">
      <c r="A57" s="448" t="s">
        <v>114</v>
      </c>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116"/>
      <c r="AK57" s="116"/>
      <c r="AL57" s="116"/>
      <c r="AM57" s="116"/>
      <c r="AN57" s="116"/>
    </row>
    <row r="58" spans="1:40" s="80" customFormat="1" ht="14.1" customHeight="1" x14ac:dyDescent="0.15">
      <c r="B58" s="79" t="s">
        <v>115</v>
      </c>
      <c r="C58" s="117"/>
      <c r="D58" s="117"/>
      <c r="E58" s="117"/>
      <c r="F58" s="117"/>
      <c r="G58" s="117"/>
      <c r="H58" s="79"/>
      <c r="I58" s="81"/>
      <c r="J58" s="81"/>
      <c r="K58" s="462"/>
      <c r="L58" s="463"/>
      <c r="M58" s="463"/>
      <c r="N58" s="463"/>
      <c r="O58" s="463"/>
      <c r="P58" s="463"/>
      <c r="Q58" s="463"/>
      <c r="R58" s="463"/>
      <c r="S58" s="463"/>
      <c r="T58" s="463"/>
      <c r="U58" s="463"/>
      <c r="V58" s="118"/>
      <c r="W58" s="456"/>
      <c r="X58" s="457"/>
      <c r="Y58" s="457"/>
      <c r="Z58" s="457"/>
      <c r="AA58" s="457"/>
      <c r="AB58" s="93" t="s">
        <v>11</v>
      </c>
      <c r="AC58" s="93"/>
      <c r="AD58" s="458">
        <f>IF(W58="",0,MIN(W58,AJ58))</f>
        <v>0</v>
      </c>
      <c r="AE58" s="459"/>
      <c r="AF58" s="459"/>
      <c r="AG58" s="459"/>
      <c r="AH58" s="459"/>
      <c r="AI58" s="100" t="s">
        <v>11</v>
      </c>
      <c r="AJ58" s="445">
        <f>IF(K58="開所準備経費を含む場合",'リスト（補助限度額入力）'!C45,IF(K58="開所準備経費を含まない場合",'リスト（補助限度額入力）'!C44,0))</f>
        <v>0</v>
      </c>
      <c r="AK58" s="460"/>
      <c r="AL58" s="460"/>
      <c r="AM58" s="460"/>
      <c r="AN58" s="461"/>
    </row>
    <row r="59" spans="1:40" s="80" customFormat="1" ht="14.1" customHeight="1" x14ac:dyDescent="0.15">
      <c r="B59" s="79" t="s">
        <v>116</v>
      </c>
      <c r="C59" s="117"/>
      <c r="D59" s="117"/>
      <c r="E59" s="117"/>
      <c r="F59" s="117"/>
      <c r="G59" s="117"/>
      <c r="H59" s="79"/>
      <c r="I59" s="81"/>
      <c r="J59" s="81"/>
      <c r="K59" s="462"/>
      <c r="L59" s="463"/>
      <c r="M59" s="463"/>
      <c r="N59" s="463"/>
      <c r="O59" s="463"/>
      <c r="P59" s="463"/>
      <c r="Q59" s="463"/>
      <c r="R59" s="463"/>
      <c r="S59" s="463"/>
      <c r="T59" s="463"/>
      <c r="U59" s="463"/>
      <c r="V59" s="118"/>
      <c r="W59" s="456"/>
      <c r="X59" s="457"/>
      <c r="Y59" s="457"/>
      <c r="Z59" s="457"/>
      <c r="AA59" s="457"/>
      <c r="AB59" s="93" t="s">
        <v>11</v>
      </c>
      <c r="AC59" s="93"/>
      <c r="AD59" s="458">
        <f t="shared" ref="AD59:AD60" si="4">IF(W59="",0,MIN(W59,AJ59))</f>
        <v>0</v>
      </c>
      <c r="AE59" s="459"/>
      <c r="AF59" s="459"/>
      <c r="AG59" s="459"/>
      <c r="AH59" s="459"/>
      <c r="AI59" s="100" t="s">
        <v>11</v>
      </c>
      <c r="AJ59" s="445">
        <f>IF(K59="幼稚園等を活用する場合",'リスト（補助限度額入力）'!C46,IF(K59="開所準備経費を含まない場合",'リスト（補助限度額入力）'!C47,IF(K59="開所準備経費を含む場合",'リスト（補助限度額入力）'!C48,0)))</f>
        <v>0</v>
      </c>
      <c r="AK59" s="460"/>
      <c r="AL59" s="460"/>
      <c r="AM59" s="460"/>
      <c r="AN59" s="461"/>
    </row>
    <row r="60" spans="1:40" s="80" customFormat="1" ht="14.1" customHeight="1" x14ac:dyDescent="0.15">
      <c r="B60" s="79" t="s">
        <v>117</v>
      </c>
      <c r="C60" s="117"/>
      <c r="D60" s="117"/>
      <c r="E60" s="117"/>
      <c r="F60" s="117"/>
      <c r="G60" s="117"/>
      <c r="H60" s="79"/>
      <c r="I60" s="81"/>
      <c r="J60" s="81"/>
      <c r="K60" s="81"/>
      <c r="L60" s="91"/>
      <c r="M60" s="91"/>
      <c r="N60" s="91"/>
      <c r="O60" s="91"/>
      <c r="P60" s="91"/>
      <c r="Q60" s="91"/>
      <c r="R60" s="91"/>
      <c r="S60" s="91"/>
      <c r="T60" s="91"/>
      <c r="U60" s="91"/>
      <c r="V60" s="118"/>
      <c r="W60" s="456"/>
      <c r="X60" s="457"/>
      <c r="Y60" s="457"/>
      <c r="Z60" s="457"/>
      <c r="AA60" s="457"/>
      <c r="AB60" s="93" t="s">
        <v>11</v>
      </c>
      <c r="AC60" s="93"/>
      <c r="AD60" s="458">
        <f t="shared" si="4"/>
        <v>0</v>
      </c>
      <c r="AE60" s="459"/>
      <c r="AF60" s="459"/>
      <c r="AG60" s="459"/>
      <c r="AH60" s="459"/>
      <c r="AI60" s="100" t="s">
        <v>11</v>
      </c>
      <c r="AJ60" s="445">
        <f>'リスト（補助限度額入力）'!C49</f>
        <v>1000000</v>
      </c>
      <c r="AK60" s="460"/>
      <c r="AL60" s="460"/>
      <c r="AM60" s="460"/>
      <c r="AN60" s="461"/>
    </row>
    <row r="61" spans="1:40" s="80" customFormat="1" ht="5.0999999999999996" customHeight="1" x14ac:dyDescent="0.15">
      <c r="AB61" s="93"/>
      <c r="AC61" s="93"/>
      <c r="AD61" s="93"/>
      <c r="AE61" s="93"/>
      <c r="AF61" s="93"/>
    </row>
    <row r="62" spans="1:40" s="80" customFormat="1" ht="14.1" customHeight="1" x14ac:dyDescent="0.15">
      <c r="A62" s="448" t="s">
        <v>98</v>
      </c>
      <c r="B62" s="449"/>
      <c r="C62" s="449"/>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116"/>
      <c r="AK62" s="116"/>
      <c r="AL62" s="116"/>
      <c r="AM62" s="116"/>
      <c r="AN62" s="116"/>
    </row>
    <row r="63" spans="1:40" s="80" customFormat="1" ht="14.1" customHeight="1" x14ac:dyDescent="0.15">
      <c r="B63" s="79" t="s">
        <v>99</v>
      </c>
      <c r="C63" s="117"/>
      <c r="D63" s="117"/>
      <c r="E63" s="117"/>
      <c r="F63" s="117"/>
      <c r="G63" s="117"/>
      <c r="H63" s="79"/>
      <c r="I63" s="81"/>
      <c r="J63" s="81"/>
      <c r="K63" s="81"/>
      <c r="L63" s="81"/>
      <c r="M63" s="450"/>
      <c r="N63" s="451"/>
      <c r="O63" s="79" t="s">
        <v>38</v>
      </c>
      <c r="P63" s="119" t="s">
        <v>19</v>
      </c>
      <c r="Q63" s="452">
        <f>'リスト（補助限度額入力）'!C53</f>
        <v>131000</v>
      </c>
      <c r="R63" s="453"/>
      <c r="S63" s="453"/>
      <c r="T63" s="453"/>
      <c r="U63" s="453"/>
      <c r="V63" s="118" t="s">
        <v>65</v>
      </c>
      <c r="W63" s="454">
        <f>M63*Q63</f>
        <v>0</v>
      </c>
      <c r="X63" s="455"/>
      <c r="Y63" s="455"/>
      <c r="Z63" s="455"/>
      <c r="AA63" s="455"/>
      <c r="AB63" s="93" t="s">
        <v>11</v>
      </c>
      <c r="AC63" s="93"/>
      <c r="AD63" s="93"/>
      <c r="AE63" s="93"/>
      <c r="AF63" s="93"/>
      <c r="AG63" s="120"/>
      <c r="AH63" s="120"/>
      <c r="AI63" s="79"/>
      <c r="AK63" s="108"/>
      <c r="AL63" s="108"/>
      <c r="AM63" s="108"/>
      <c r="AN63" s="108"/>
    </row>
    <row r="64" spans="1:40" s="80" customFormat="1" ht="14.1" customHeight="1" x14ac:dyDescent="0.15">
      <c r="B64" s="79" t="s">
        <v>100</v>
      </c>
      <c r="C64" s="117"/>
      <c r="D64" s="117"/>
      <c r="E64" s="117"/>
      <c r="F64" s="117"/>
      <c r="G64" s="117"/>
      <c r="H64" s="79"/>
      <c r="I64" s="81"/>
      <c r="J64" s="81"/>
      <c r="K64" s="81"/>
      <c r="L64" s="81"/>
      <c r="M64" s="450"/>
      <c r="N64" s="451"/>
      <c r="O64" s="79" t="s">
        <v>38</v>
      </c>
      <c r="P64" s="119" t="s">
        <v>19</v>
      </c>
      <c r="Q64" s="452">
        <f>'リスト（補助限度額入力）'!C54</f>
        <v>263000</v>
      </c>
      <c r="R64" s="453"/>
      <c r="S64" s="453"/>
      <c r="T64" s="453"/>
      <c r="U64" s="453"/>
      <c r="V64" s="118" t="s">
        <v>65</v>
      </c>
      <c r="W64" s="454">
        <f t="shared" ref="W64:W65" si="5">M64*Q64</f>
        <v>0</v>
      </c>
      <c r="X64" s="455"/>
      <c r="Y64" s="455"/>
      <c r="Z64" s="455"/>
      <c r="AA64" s="455"/>
      <c r="AB64" s="93" t="s">
        <v>11</v>
      </c>
      <c r="AC64" s="93"/>
    </row>
    <row r="65" spans="1:40" s="80" customFormat="1" ht="14.1" customHeight="1" x14ac:dyDescent="0.15">
      <c r="B65" s="79" t="s">
        <v>101</v>
      </c>
      <c r="C65" s="117"/>
      <c r="D65" s="117"/>
      <c r="E65" s="117"/>
      <c r="F65" s="117"/>
      <c r="G65" s="117"/>
      <c r="H65" s="79"/>
      <c r="I65" s="81"/>
      <c r="J65" s="81"/>
      <c r="K65" s="81"/>
      <c r="L65" s="81"/>
      <c r="M65" s="450"/>
      <c r="N65" s="451"/>
      <c r="O65" s="79" t="s">
        <v>38</v>
      </c>
      <c r="P65" s="119" t="s">
        <v>19</v>
      </c>
      <c r="Q65" s="452">
        <f>'リスト（補助限度額入力）'!C55</f>
        <v>394000</v>
      </c>
      <c r="R65" s="453"/>
      <c r="S65" s="453"/>
      <c r="T65" s="453"/>
      <c r="U65" s="453"/>
      <c r="V65" s="118" t="s">
        <v>65</v>
      </c>
      <c r="W65" s="454">
        <f t="shared" si="5"/>
        <v>0</v>
      </c>
      <c r="X65" s="455"/>
      <c r="Y65" s="455"/>
      <c r="Z65" s="455"/>
      <c r="AA65" s="455"/>
      <c r="AB65" s="93" t="s">
        <v>11</v>
      </c>
      <c r="AC65" s="93"/>
      <c r="AD65" s="93"/>
      <c r="AE65" s="93"/>
      <c r="AF65" s="93"/>
      <c r="AG65" s="120"/>
      <c r="AH65" s="120"/>
      <c r="AI65" s="79"/>
      <c r="AJ65" s="108"/>
      <c r="AK65" s="108"/>
      <c r="AL65" s="108"/>
      <c r="AM65" s="108"/>
      <c r="AN65" s="108"/>
    </row>
    <row r="66" spans="1:40" s="80" customFormat="1" ht="14.1" customHeight="1" x14ac:dyDescent="0.15">
      <c r="B66" s="440" t="s">
        <v>102</v>
      </c>
      <c r="C66" s="441"/>
      <c r="D66" s="441"/>
      <c r="E66" s="441"/>
      <c r="F66" s="441"/>
      <c r="G66" s="441"/>
      <c r="H66" s="441"/>
      <c r="I66" s="441"/>
      <c r="J66" s="441"/>
      <c r="K66" s="441"/>
      <c r="L66" s="441"/>
      <c r="M66" s="441"/>
      <c r="N66" s="441"/>
      <c r="O66" s="441"/>
      <c r="P66" s="441"/>
      <c r="Q66" s="441"/>
      <c r="R66" s="441"/>
      <c r="S66" s="441"/>
      <c r="T66" s="441"/>
      <c r="U66" s="441"/>
      <c r="V66" s="441"/>
      <c r="W66" s="442"/>
      <c r="X66" s="442"/>
      <c r="Y66" s="442"/>
      <c r="Z66" s="442"/>
      <c r="AA66" s="442"/>
      <c r="AB66" s="106" t="s">
        <v>11</v>
      </c>
      <c r="AC66" s="93"/>
      <c r="AD66" s="443">
        <f>MIN(W66,W63+W64+W65,AJ66)</f>
        <v>0</v>
      </c>
      <c r="AE66" s="444"/>
      <c r="AF66" s="444"/>
      <c r="AG66" s="444"/>
      <c r="AH66" s="444"/>
      <c r="AI66" s="121" t="s">
        <v>11</v>
      </c>
      <c r="AJ66" s="445">
        <f>'リスト（補助限度額入力）'!C56</f>
        <v>919000</v>
      </c>
      <c r="AK66" s="446"/>
      <c r="AL66" s="446"/>
      <c r="AM66" s="446"/>
      <c r="AN66" s="447"/>
    </row>
    <row r="67" spans="1:40" s="80" customFormat="1" ht="5.0999999999999996" customHeight="1" x14ac:dyDescent="0.15">
      <c r="AB67" s="113"/>
      <c r="AC67" s="113"/>
      <c r="AD67" s="113"/>
      <c r="AE67" s="113"/>
      <c r="AF67" s="113"/>
    </row>
    <row r="68" spans="1:40" s="80" customFormat="1" ht="14.1" customHeight="1" x14ac:dyDescent="0.15">
      <c r="A68" s="448" t="s">
        <v>103</v>
      </c>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row>
    <row r="69" spans="1:40" s="80" customFormat="1" ht="14.1" customHeight="1" x14ac:dyDescent="0.15">
      <c r="A69" s="79"/>
      <c r="B69" s="122"/>
      <c r="C69" s="123"/>
      <c r="D69" s="123"/>
      <c r="E69" s="123"/>
      <c r="F69" s="124"/>
      <c r="G69" s="124"/>
      <c r="H69" s="122"/>
      <c r="I69" s="123"/>
      <c r="J69" s="123"/>
      <c r="K69" s="123"/>
      <c r="L69" s="124"/>
      <c r="M69" s="124"/>
      <c r="N69" s="122"/>
      <c r="O69" s="123"/>
      <c r="P69" s="123"/>
      <c r="Q69" s="123"/>
      <c r="R69" s="124"/>
      <c r="S69" s="124"/>
      <c r="T69" s="122"/>
      <c r="U69" s="123"/>
      <c r="V69" s="123"/>
      <c r="W69" s="123"/>
      <c r="X69" s="79"/>
      <c r="Y69" s="81"/>
      <c r="Z69" s="79"/>
      <c r="AA69" s="79"/>
      <c r="AB69" s="79"/>
      <c r="AD69" s="443">
        <f>別記様式第4号!V33</f>
        <v>0</v>
      </c>
      <c r="AE69" s="444"/>
      <c r="AF69" s="444"/>
      <c r="AG69" s="444"/>
      <c r="AH69" s="444"/>
      <c r="AI69" s="109" t="s">
        <v>11</v>
      </c>
    </row>
    <row r="70" spans="1:40" s="80" customFormat="1" ht="14.1" customHeight="1" x14ac:dyDescent="0.15">
      <c r="A70" s="80" t="s">
        <v>104</v>
      </c>
    </row>
    <row r="71" spans="1:40" s="80" customFormat="1" ht="14.1" customHeight="1" thickBot="1" x14ac:dyDescent="0.2">
      <c r="B71" s="80">
        <v>1</v>
      </c>
      <c r="I71" s="80" t="s">
        <v>105</v>
      </c>
    </row>
    <row r="72" spans="1:40" s="80" customFormat="1" ht="14.1" customHeight="1" thickTop="1" thickBot="1" x14ac:dyDescent="0.2">
      <c r="B72" s="435">
        <f>IF(N27&lt;W27,N27,W27)</f>
        <v>0</v>
      </c>
      <c r="C72" s="435"/>
      <c r="D72" s="435"/>
      <c r="E72" s="435"/>
      <c r="F72" s="435"/>
      <c r="G72" s="436"/>
      <c r="H72" s="113" t="s">
        <v>21</v>
      </c>
      <c r="I72" s="435">
        <f>AD32+AD35+AD36+AD37+AD40+AD44+AD48+AD52+AD55+AD58+AD59+AD60+AD66+AD69</f>
        <v>0</v>
      </c>
      <c r="J72" s="436"/>
      <c r="K72" s="436"/>
      <c r="L72" s="436"/>
      <c r="M72" s="436"/>
      <c r="N72" s="436"/>
      <c r="O72" s="113" t="s">
        <v>20</v>
      </c>
      <c r="P72" s="435">
        <f>B72+I72</f>
        <v>0</v>
      </c>
      <c r="Q72" s="436"/>
      <c r="R72" s="436"/>
      <c r="S72" s="436"/>
      <c r="T72" s="436"/>
      <c r="U72" s="436"/>
      <c r="V72" s="436"/>
      <c r="W72" s="125"/>
      <c r="X72" s="126" t="s">
        <v>106</v>
      </c>
      <c r="Y72" s="120"/>
      <c r="Z72" s="125"/>
      <c r="AA72" s="125"/>
      <c r="AB72" s="437">
        <f>ROUNDDOWN(P72,-3)</f>
        <v>0</v>
      </c>
      <c r="AC72" s="438"/>
      <c r="AD72" s="438"/>
      <c r="AE72" s="438"/>
      <c r="AF72" s="438"/>
      <c r="AG72" s="439"/>
    </row>
    <row r="73" spans="1:40" s="116" customFormat="1" ht="8.25" customHeight="1" thickTop="1" x14ac:dyDescent="0.15">
      <c r="B73" s="125"/>
      <c r="C73" s="125"/>
      <c r="D73" s="125"/>
      <c r="E73" s="125"/>
      <c r="F73" s="125"/>
      <c r="H73" s="125"/>
      <c r="I73" s="125"/>
      <c r="J73" s="125"/>
      <c r="K73" s="125"/>
      <c r="L73" s="125"/>
      <c r="N73" s="125"/>
      <c r="O73" s="125"/>
      <c r="P73" s="125"/>
      <c r="Q73" s="125"/>
      <c r="R73" s="125"/>
      <c r="T73" s="125"/>
      <c r="U73" s="125"/>
      <c r="V73" s="125"/>
      <c r="W73" s="125"/>
      <c r="X73" s="125"/>
      <c r="Z73" s="125"/>
      <c r="AA73" s="125"/>
      <c r="AB73" s="125"/>
      <c r="AC73" s="125"/>
      <c r="AD73" s="125"/>
    </row>
    <row r="74" spans="1:40" s="80" customFormat="1" ht="15" customHeight="1" x14ac:dyDescent="0.15"/>
  </sheetData>
  <sheetProtection sheet="1" objects="1" scenarios="1"/>
  <mergeCells count="161">
    <mergeCell ref="D1:G1"/>
    <mergeCell ref="H1:AE1"/>
    <mergeCell ref="AF1:AI1"/>
    <mergeCell ref="A2:D2"/>
    <mergeCell ref="E2:AI2"/>
    <mergeCell ref="A3:AI3"/>
    <mergeCell ref="Z30:AF30"/>
    <mergeCell ref="AT8:AW8"/>
    <mergeCell ref="B9:H9"/>
    <mergeCell ref="AD9:AH9"/>
    <mergeCell ref="B4:I4"/>
    <mergeCell ref="L4:N4"/>
    <mergeCell ref="L5:N5"/>
    <mergeCell ref="L6:N6"/>
    <mergeCell ref="L7:N7"/>
    <mergeCell ref="B8:F8"/>
    <mergeCell ref="G8:AB8"/>
    <mergeCell ref="B10:J10"/>
    <mergeCell ref="AD10:AH10"/>
    <mergeCell ref="AD11:AH11"/>
    <mergeCell ref="B12:Z12"/>
    <mergeCell ref="AD8:AH8"/>
    <mergeCell ref="AJ8:AN8"/>
    <mergeCell ref="AO8:AS8"/>
    <mergeCell ref="AK15:AO15"/>
    <mergeCell ref="B16:K16"/>
    <mergeCell ref="L16:Q16"/>
    <mergeCell ref="S16:AB16"/>
    <mergeCell ref="AC16:AH16"/>
    <mergeCell ref="B13:Q13"/>
    <mergeCell ref="S13:AH13"/>
    <mergeCell ref="B14:K14"/>
    <mergeCell ref="L14:Q14"/>
    <mergeCell ref="S14:AB14"/>
    <mergeCell ref="AC14:AH14"/>
    <mergeCell ref="Q9:T9"/>
    <mergeCell ref="O10:R10"/>
    <mergeCell ref="W11:Z11"/>
    <mergeCell ref="B17:K17"/>
    <mergeCell ref="L17:Q17"/>
    <mergeCell ref="S17:AB17"/>
    <mergeCell ref="AC17:AH17"/>
    <mergeCell ref="B18:K18"/>
    <mergeCell ref="L18:Q18"/>
    <mergeCell ref="S18:AB18"/>
    <mergeCell ref="AC18:AH18"/>
    <mergeCell ref="B15:K15"/>
    <mergeCell ref="L15:Q15"/>
    <mergeCell ref="S15:AB15"/>
    <mergeCell ref="AC15:AH15"/>
    <mergeCell ref="B21:K21"/>
    <mergeCell ref="L21:Q21"/>
    <mergeCell ref="S21:AB21"/>
    <mergeCell ref="AC21:AH21"/>
    <mergeCell ref="L22:Q22"/>
    <mergeCell ref="S22:AB22"/>
    <mergeCell ref="AC22:AH22"/>
    <mergeCell ref="B19:K19"/>
    <mergeCell ref="L19:Q19"/>
    <mergeCell ref="S19:AB19"/>
    <mergeCell ref="AC19:AH19"/>
    <mergeCell ref="B20:K20"/>
    <mergeCell ref="L20:Q20"/>
    <mergeCell ref="S20:AB20"/>
    <mergeCell ref="AC20:AH20"/>
    <mergeCell ref="B25:K25"/>
    <mergeCell ref="L25:Q25"/>
    <mergeCell ref="S25:AB25"/>
    <mergeCell ref="AC25:AH25"/>
    <mergeCell ref="B26:K26"/>
    <mergeCell ref="L26:Q26"/>
    <mergeCell ref="S26:AB26"/>
    <mergeCell ref="AC26:AH26"/>
    <mergeCell ref="B23:K23"/>
    <mergeCell ref="L23:Q23"/>
    <mergeCell ref="S23:AB23"/>
    <mergeCell ref="AC23:AH23"/>
    <mergeCell ref="B24:K24"/>
    <mergeCell ref="L24:Q24"/>
    <mergeCell ref="S24:AB24"/>
    <mergeCell ref="AC24:AH24"/>
    <mergeCell ref="I30:K30"/>
    <mergeCell ref="N30:T30"/>
    <mergeCell ref="AJ30:AN30"/>
    <mergeCell ref="I31:K31"/>
    <mergeCell ref="AJ31:AN31"/>
    <mergeCell ref="B32:V32"/>
    <mergeCell ref="W32:AA32"/>
    <mergeCell ref="AD32:AH32"/>
    <mergeCell ref="AJ26:AN26"/>
    <mergeCell ref="B27:M27"/>
    <mergeCell ref="N27:U27"/>
    <mergeCell ref="W27:AI27"/>
    <mergeCell ref="AJ27:AW27"/>
    <mergeCell ref="A29:Z29"/>
    <mergeCell ref="AJ29:AN29"/>
    <mergeCell ref="B37:V37"/>
    <mergeCell ref="W37:AA37"/>
    <mergeCell ref="AD37:AH37"/>
    <mergeCell ref="AJ37:AN37"/>
    <mergeCell ref="A39:AI39"/>
    <mergeCell ref="W40:AA40"/>
    <mergeCell ref="AD40:AH40"/>
    <mergeCell ref="AJ40:AN40"/>
    <mergeCell ref="A34:AI34"/>
    <mergeCell ref="B35:V35"/>
    <mergeCell ref="W35:AA35"/>
    <mergeCell ref="AD35:AH35"/>
    <mergeCell ref="AJ35:AN35"/>
    <mergeCell ref="B36:V36"/>
    <mergeCell ref="W36:AA36"/>
    <mergeCell ref="AD36:AH36"/>
    <mergeCell ref="AJ36:AN36"/>
    <mergeCell ref="A50:AI50"/>
    <mergeCell ref="W52:AA52"/>
    <mergeCell ref="AD52:AH52"/>
    <mergeCell ref="AJ52:AN52"/>
    <mergeCell ref="A54:AI54"/>
    <mergeCell ref="W55:AA55"/>
    <mergeCell ref="AD55:AH55"/>
    <mergeCell ref="AJ55:AN55"/>
    <mergeCell ref="A42:AI42"/>
    <mergeCell ref="W44:AA44"/>
    <mergeCell ref="AD44:AH44"/>
    <mergeCell ref="AJ44:AN44"/>
    <mergeCell ref="A46:AI46"/>
    <mergeCell ref="W48:AA48"/>
    <mergeCell ref="AD48:AH48"/>
    <mergeCell ref="AJ48:AN48"/>
    <mergeCell ref="A57:AI57"/>
    <mergeCell ref="K58:U58"/>
    <mergeCell ref="W58:AA58"/>
    <mergeCell ref="AD58:AH58"/>
    <mergeCell ref="AJ58:AN58"/>
    <mergeCell ref="K59:U59"/>
    <mergeCell ref="W59:AA59"/>
    <mergeCell ref="AD59:AH59"/>
    <mergeCell ref="AJ59:AN59"/>
    <mergeCell ref="M64:N64"/>
    <mergeCell ref="Q64:U64"/>
    <mergeCell ref="W64:AA64"/>
    <mergeCell ref="M65:N65"/>
    <mergeCell ref="Q65:U65"/>
    <mergeCell ref="W65:AA65"/>
    <mergeCell ref="W60:AA60"/>
    <mergeCell ref="AD60:AH60"/>
    <mergeCell ref="AJ60:AN60"/>
    <mergeCell ref="A62:AI62"/>
    <mergeCell ref="M63:N63"/>
    <mergeCell ref="Q63:U63"/>
    <mergeCell ref="W63:AA63"/>
    <mergeCell ref="B72:G72"/>
    <mergeCell ref="I72:N72"/>
    <mergeCell ref="P72:V72"/>
    <mergeCell ref="AB72:AG72"/>
    <mergeCell ref="B66:V66"/>
    <mergeCell ref="W66:AA66"/>
    <mergeCell ref="AD66:AH66"/>
    <mergeCell ref="AJ66:AN66"/>
    <mergeCell ref="A68:AI68"/>
    <mergeCell ref="AD69:AH69"/>
  </mergeCells>
  <phoneticPr fontId="1"/>
  <conditionalFormatting sqref="K58:U59">
    <cfRule type="containsBlanks" dxfId="5" priority="7">
      <formula>LEN(TRIM(K58))=0</formula>
    </cfRule>
  </conditionalFormatting>
  <conditionalFormatting sqref="L6:N6">
    <cfRule type="containsBlanks" dxfId="4" priority="6">
      <formula>LEN(TRIM(L6))=0</formula>
    </cfRule>
  </conditionalFormatting>
  <conditionalFormatting sqref="L7:N7">
    <cfRule type="containsBlanks" dxfId="3" priority="4">
      <formula>LEN(TRIM(L7))=0</formula>
    </cfRule>
    <cfRule type="containsBlanks" priority="5">
      <formula>LEN(TRIM(L7))=0</formula>
    </cfRule>
  </conditionalFormatting>
  <conditionalFormatting sqref="I30:K30">
    <cfRule type="containsBlanks" dxfId="2" priority="3">
      <formula>LEN(TRIM(I30))=0</formula>
    </cfRule>
  </conditionalFormatting>
  <conditionalFormatting sqref="M63:N65 W58:AA60 W55:AA55 W52:AA52 W48:AA48 W44:AA44 W40:AA40 W35:AA37 W32:AA32">
    <cfRule type="containsBlanks" dxfId="1" priority="2">
      <formula>LEN(TRIM(M32))=0</formula>
    </cfRule>
  </conditionalFormatting>
  <conditionalFormatting sqref="W66:AA66">
    <cfRule type="containsBlanks" dxfId="0" priority="1">
      <formula>LEN(TRIM(W66))=0</formula>
    </cfRule>
  </conditionalFormatting>
  <dataValidations count="2">
    <dataValidation type="list" allowBlank="1" showInputMessage="1" showErrorMessage="1" sqref="K59:U59">
      <formula1>"幼稚園等を活用する場合,開所準備経費を含まない場合,開所準備経費を含む場合"</formula1>
    </dataValidation>
    <dataValidation type="list" allowBlank="1" showInputMessage="1" showErrorMessage="1" sqref="K58:U58">
      <formula1>"開所準備経費を含まない場合,開所準備経費を含む場合"</formula1>
    </dataValidation>
  </dataValidations>
  <pageMargins left="0.59055118110236227" right="0.59055118110236227" top="0.31496062992125984" bottom="0.31496062992125984" header="0.31496062992125984" footer="0.31496062992125984"/>
  <pageSetup paperSize="9" scale="93" orientation="portrait" r:id="rId1"/>
  <rowBreaks count="1" manualBreakCount="1">
    <brk id="73"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39997558519241921"/>
  </sheetPr>
  <dimension ref="A1:D56"/>
  <sheetViews>
    <sheetView topLeftCell="A16" workbookViewId="0">
      <selection activeCell="B62" sqref="B62"/>
    </sheetView>
  </sheetViews>
  <sheetFormatPr defaultRowHeight="13.5" x14ac:dyDescent="0.15"/>
  <cols>
    <col min="1" max="1" width="37.75" style="127" customWidth="1"/>
    <col min="2" max="2" width="65.625" style="128" customWidth="1"/>
    <col min="3" max="3" width="11" style="129" bestFit="1" customWidth="1"/>
    <col min="4" max="4" width="9" style="129"/>
    <col min="5" max="16384" width="9" style="127"/>
  </cols>
  <sheetData>
    <row r="1" spans="1:4" x14ac:dyDescent="0.15">
      <c r="A1" s="127" t="s">
        <v>125</v>
      </c>
    </row>
    <row r="2" spans="1:4" x14ac:dyDescent="0.15">
      <c r="A2" s="130" t="s">
        <v>137</v>
      </c>
    </row>
    <row r="3" spans="1:4" x14ac:dyDescent="0.15">
      <c r="A3" s="131" t="s">
        <v>107</v>
      </c>
      <c r="B3" s="134" t="s">
        <v>275</v>
      </c>
      <c r="C3" s="132">
        <v>4263000</v>
      </c>
      <c r="D3" s="132">
        <v>48000</v>
      </c>
    </row>
    <row r="4" spans="1:4" x14ac:dyDescent="0.15">
      <c r="A4" s="131" t="s">
        <v>108</v>
      </c>
      <c r="B4" s="134" t="s">
        <v>276</v>
      </c>
      <c r="C4" s="132">
        <v>7890000</v>
      </c>
      <c r="D4" s="132">
        <v>43000</v>
      </c>
    </row>
    <row r="5" spans="1:4" x14ac:dyDescent="0.15">
      <c r="A5" s="131" t="s">
        <v>109</v>
      </c>
      <c r="B5" s="134" t="s">
        <v>277</v>
      </c>
      <c r="C5" s="132">
        <v>7890000</v>
      </c>
      <c r="D5" s="132"/>
    </row>
    <row r="6" spans="1:4" x14ac:dyDescent="0.15">
      <c r="A6" s="131" t="s">
        <v>110</v>
      </c>
      <c r="B6" s="134" t="s">
        <v>281</v>
      </c>
      <c r="C6" s="132">
        <v>7890000</v>
      </c>
      <c r="D6" s="132">
        <v>115000</v>
      </c>
    </row>
    <row r="7" spans="1:4" x14ac:dyDescent="0.15">
      <c r="A7" s="131" t="s">
        <v>119</v>
      </c>
      <c r="B7" s="128" t="s">
        <v>122</v>
      </c>
      <c r="C7" s="133">
        <v>19000</v>
      </c>
    </row>
    <row r="8" spans="1:4" x14ac:dyDescent="0.15">
      <c r="A8" s="131" t="s">
        <v>120</v>
      </c>
      <c r="B8" s="128" t="s">
        <v>123</v>
      </c>
      <c r="C8" s="133">
        <v>19000</v>
      </c>
    </row>
    <row r="9" spans="1:4" x14ac:dyDescent="0.15">
      <c r="A9" s="131" t="s">
        <v>121</v>
      </c>
      <c r="B9" s="128" t="s">
        <v>124</v>
      </c>
      <c r="C9" s="133">
        <v>184000</v>
      </c>
    </row>
    <row r="11" spans="1:4" x14ac:dyDescent="0.15">
      <c r="A11" s="130" t="s">
        <v>126</v>
      </c>
    </row>
    <row r="12" spans="1:4" x14ac:dyDescent="0.15">
      <c r="A12" s="130" t="s">
        <v>137</v>
      </c>
    </row>
    <row r="13" spans="1:4" x14ac:dyDescent="0.15">
      <c r="A13" s="130" t="s">
        <v>127</v>
      </c>
      <c r="C13" s="133">
        <v>2009000</v>
      </c>
    </row>
    <row r="14" spans="1:4" x14ac:dyDescent="0.15">
      <c r="A14" s="130" t="s">
        <v>128</v>
      </c>
      <c r="B14" s="128" t="s">
        <v>131</v>
      </c>
      <c r="C14" s="133">
        <v>2009000</v>
      </c>
    </row>
    <row r="15" spans="1:4" x14ac:dyDescent="0.15">
      <c r="A15" s="130"/>
      <c r="B15" s="128" t="s">
        <v>134</v>
      </c>
      <c r="C15" s="133">
        <v>4009000</v>
      </c>
    </row>
    <row r="16" spans="1:4" x14ac:dyDescent="0.15">
      <c r="A16" s="130" t="s">
        <v>129</v>
      </c>
      <c r="B16" s="128" t="s">
        <v>131</v>
      </c>
      <c r="C16" s="133">
        <v>2009000</v>
      </c>
    </row>
    <row r="17" spans="1:4" x14ac:dyDescent="0.15">
      <c r="A17" s="130"/>
      <c r="B17" s="128" t="s">
        <v>132</v>
      </c>
      <c r="C17" s="133">
        <v>4009000</v>
      </c>
    </row>
    <row r="18" spans="1:4" x14ac:dyDescent="0.15">
      <c r="A18" s="130"/>
      <c r="B18" s="128" t="s">
        <v>135</v>
      </c>
      <c r="C18" s="133">
        <v>6009000</v>
      </c>
    </row>
    <row r="19" spans="1:4" x14ac:dyDescent="0.15">
      <c r="A19" s="130" t="s">
        <v>130</v>
      </c>
      <c r="B19" s="128" t="s">
        <v>131</v>
      </c>
      <c r="C19" s="133">
        <v>2009000</v>
      </c>
    </row>
    <row r="20" spans="1:4" x14ac:dyDescent="0.15">
      <c r="A20" s="130"/>
      <c r="B20" s="128" t="s">
        <v>132</v>
      </c>
      <c r="C20" s="133">
        <v>4009000</v>
      </c>
    </row>
    <row r="21" spans="1:4" x14ac:dyDescent="0.15">
      <c r="A21" s="130"/>
      <c r="B21" s="128" t="s">
        <v>133</v>
      </c>
      <c r="C21" s="133">
        <v>6009000</v>
      </c>
    </row>
    <row r="22" spans="1:4" x14ac:dyDescent="0.15">
      <c r="A22" s="130"/>
      <c r="B22" s="128" t="s">
        <v>136</v>
      </c>
      <c r="C22" s="133">
        <v>8009000</v>
      </c>
    </row>
    <row r="23" spans="1:4" x14ac:dyDescent="0.15">
      <c r="A23" s="130" t="s">
        <v>138</v>
      </c>
      <c r="B23" s="128" t="s">
        <v>139</v>
      </c>
      <c r="C23" s="133">
        <v>4061000</v>
      </c>
      <c r="D23" s="129" t="s">
        <v>163</v>
      </c>
    </row>
    <row r="24" spans="1:4" x14ac:dyDescent="0.15">
      <c r="A24" s="130"/>
      <c r="B24" s="128" t="s">
        <v>140</v>
      </c>
      <c r="C24" s="133">
        <v>1353000</v>
      </c>
      <c r="D24" s="129" t="s">
        <v>163</v>
      </c>
    </row>
    <row r="25" spans="1:4" x14ac:dyDescent="0.15">
      <c r="A25" s="130"/>
    </row>
    <row r="26" spans="1:4" x14ac:dyDescent="0.15">
      <c r="A26" s="130" t="s">
        <v>141</v>
      </c>
    </row>
    <row r="27" spans="1:4" x14ac:dyDescent="0.15">
      <c r="A27" s="130" t="s">
        <v>145</v>
      </c>
    </row>
    <row r="28" spans="1:4" x14ac:dyDescent="0.15">
      <c r="A28" s="131" t="s">
        <v>142</v>
      </c>
      <c r="C28" s="133">
        <v>3066000</v>
      </c>
    </row>
    <row r="29" spans="1:4" x14ac:dyDescent="0.15">
      <c r="A29" s="131" t="s">
        <v>143</v>
      </c>
      <c r="C29" s="133">
        <v>2500000</v>
      </c>
    </row>
    <row r="30" spans="1:4" x14ac:dyDescent="0.15">
      <c r="A30" s="131" t="s">
        <v>144</v>
      </c>
      <c r="C30" s="133">
        <v>6100000</v>
      </c>
    </row>
    <row r="31" spans="1:4" x14ac:dyDescent="0.15">
      <c r="A31" s="130"/>
    </row>
    <row r="32" spans="1:4" x14ac:dyDescent="0.15">
      <c r="A32" s="130" t="s">
        <v>146</v>
      </c>
      <c r="C32" s="133">
        <v>521000</v>
      </c>
    </row>
    <row r="33" spans="1:3" x14ac:dyDescent="0.15">
      <c r="A33" s="130"/>
    </row>
    <row r="34" spans="1:3" x14ac:dyDescent="0.15">
      <c r="A34" s="130" t="s">
        <v>147</v>
      </c>
      <c r="C34" s="133">
        <v>625000</v>
      </c>
    </row>
    <row r="35" spans="1:3" x14ac:dyDescent="0.15">
      <c r="A35" s="130"/>
    </row>
    <row r="36" spans="1:3" x14ac:dyDescent="0.15">
      <c r="A36" s="130" t="s">
        <v>148</v>
      </c>
      <c r="C36" s="133">
        <v>1330000</v>
      </c>
    </row>
    <row r="37" spans="1:3" x14ac:dyDescent="0.15">
      <c r="A37" s="130"/>
    </row>
    <row r="38" spans="1:3" x14ac:dyDescent="0.15">
      <c r="A38" s="130" t="s">
        <v>149</v>
      </c>
      <c r="C38" s="133">
        <v>1451000</v>
      </c>
    </row>
    <row r="39" spans="1:3" x14ac:dyDescent="0.15">
      <c r="A39" s="130"/>
    </row>
    <row r="40" spans="1:3" x14ac:dyDescent="0.15">
      <c r="A40" s="130" t="s">
        <v>150</v>
      </c>
      <c r="C40" s="133">
        <v>300000</v>
      </c>
    </row>
    <row r="41" spans="1:3" x14ac:dyDescent="0.15">
      <c r="A41" s="130"/>
    </row>
    <row r="42" spans="1:3" x14ac:dyDescent="0.15">
      <c r="A42" s="130" t="s">
        <v>151</v>
      </c>
    </row>
    <row r="43" spans="1:3" x14ac:dyDescent="0.15">
      <c r="A43" s="130" t="s">
        <v>145</v>
      </c>
    </row>
    <row r="44" spans="1:3" x14ac:dyDescent="0.15">
      <c r="A44" s="131" t="s">
        <v>152</v>
      </c>
      <c r="B44" s="128" t="s">
        <v>153</v>
      </c>
      <c r="C44" s="133">
        <v>12000000</v>
      </c>
    </row>
    <row r="45" spans="1:3" x14ac:dyDescent="0.15">
      <c r="A45" s="131"/>
      <c r="B45" s="128" t="s">
        <v>154</v>
      </c>
      <c r="C45" s="133">
        <v>12600000</v>
      </c>
    </row>
    <row r="46" spans="1:3" x14ac:dyDescent="0.15">
      <c r="A46" s="131" t="s">
        <v>155</v>
      </c>
      <c r="B46" s="128" t="s">
        <v>156</v>
      </c>
      <c r="C46" s="133">
        <v>5000000</v>
      </c>
    </row>
    <row r="47" spans="1:3" x14ac:dyDescent="0.15">
      <c r="A47" s="131"/>
      <c r="B47" s="128" t="s">
        <v>153</v>
      </c>
      <c r="C47" s="133">
        <v>1000000</v>
      </c>
    </row>
    <row r="48" spans="1:3" x14ac:dyDescent="0.15">
      <c r="A48" s="131"/>
      <c r="B48" s="128" t="s">
        <v>154</v>
      </c>
      <c r="C48" s="133">
        <v>1600000</v>
      </c>
    </row>
    <row r="49" spans="1:3" x14ac:dyDescent="0.15">
      <c r="A49" s="131" t="s">
        <v>157</v>
      </c>
      <c r="C49" s="133">
        <v>1000000</v>
      </c>
    </row>
    <row r="51" spans="1:3" x14ac:dyDescent="0.15">
      <c r="A51" s="127" t="s">
        <v>158</v>
      </c>
    </row>
    <row r="52" spans="1:3" x14ac:dyDescent="0.15">
      <c r="A52" s="127" t="s">
        <v>145</v>
      </c>
    </row>
    <row r="53" spans="1:3" x14ac:dyDescent="0.15">
      <c r="A53" s="131" t="s">
        <v>159</v>
      </c>
      <c r="C53" s="133">
        <v>131000</v>
      </c>
    </row>
    <row r="54" spans="1:3" x14ac:dyDescent="0.15">
      <c r="A54" s="131" t="s">
        <v>160</v>
      </c>
      <c r="C54" s="133">
        <v>263000</v>
      </c>
    </row>
    <row r="55" spans="1:3" x14ac:dyDescent="0.15">
      <c r="A55" s="131" t="s">
        <v>161</v>
      </c>
      <c r="C55" s="133">
        <v>394000</v>
      </c>
    </row>
    <row r="56" spans="1:3" x14ac:dyDescent="0.15">
      <c r="A56" s="131" t="s">
        <v>162</v>
      </c>
      <c r="C56" s="133">
        <v>919000</v>
      </c>
    </row>
  </sheetData>
  <sheetProtection sheet="1" objects="1" scenarios="1"/>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39997558519241921"/>
  </sheetPr>
  <dimension ref="A3:AN23"/>
  <sheetViews>
    <sheetView workbookViewId="0">
      <selection activeCell="V24" sqref="V24:Y24"/>
    </sheetView>
  </sheetViews>
  <sheetFormatPr defaultColWidth="2.5" defaultRowHeight="15" customHeight="1" x14ac:dyDescent="0.15"/>
  <cols>
    <col min="1" max="1" width="2" style="2" customWidth="1"/>
    <col min="2" max="2" width="1.125" style="2" customWidth="1"/>
    <col min="3" max="40" width="2" style="2" customWidth="1"/>
    <col min="41" max="41" width="1.125" style="2" customWidth="1"/>
    <col min="42" max="74" width="2.125" style="2" customWidth="1"/>
    <col min="75" max="16384" width="2.5" style="2"/>
  </cols>
  <sheetData>
    <row r="3" spans="1:40"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6" spans="1:40" ht="15" customHeight="1" x14ac:dyDescent="0.15">
      <c r="C6" s="6"/>
      <c r="D6" s="6"/>
      <c r="E6" s="6"/>
      <c r="F6" s="6"/>
      <c r="G6" s="6"/>
      <c r="H6" s="5"/>
      <c r="P6" s="5"/>
      <c r="Q6" s="5"/>
    </row>
    <row r="7" spans="1:40" ht="15" customHeight="1" x14ac:dyDescent="0.15">
      <c r="C7" s="6"/>
      <c r="D7" s="6"/>
      <c r="E7" s="6"/>
      <c r="F7" s="6"/>
      <c r="G7" s="6"/>
      <c r="P7" s="5"/>
      <c r="Q7" s="5"/>
    </row>
    <row r="8" spans="1:40" ht="15" customHeight="1" x14ac:dyDescent="0.15">
      <c r="C8" s="6"/>
      <c r="D8" s="6"/>
      <c r="E8" s="6"/>
      <c r="F8" s="6"/>
      <c r="G8" s="6"/>
      <c r="P8" s="5"/>
      <c r="Q8" s="5"/>
    </row>
    <row r="9" spans="1:40" ht="15" customHeight="1" x14ac:dyDescent="0.15">
      <c r="C9" s="6"/>
      <c r="D9" s="6"/>
      <c r="E9" s="6"/>
      <c r="F9" s="6"/>
      <c r="G9" s="6"/>
      <c r="P9" s="5"/>
      <c r="Q9" s="5"/>
    </row>
    <row r="11" spans="1:40"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20" spans="2:33"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2:33" ht="15" customHeight="1" x14ac:dyDescent="0.15">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5"/>
    </row>
    <row r="22" spans="2:33" ht="15" customHeight="1" x14ac:dyDescent="0.15">
      <c r="B22" s="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5"/>
    </row>
    <row r="23" spans="2:33" ht="15"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sheetData>
  <sheetProtection sheet="1" objects="1" scenarios="1"/>
  <phoneticPr fontId="1"/>
  <pageMargins left="1.0629921259842521" right="0.98425196850393704" top="0.98425196850393704" bottom="1.181102362204724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D42"/>
  <sheetViews>
    <sheetView workbookViewId="0">
      <selection activeCell="C11" sqref="C11"/>
    </sheetView>
  </sheetViews>
  <sheetFormatPr defaultRowHeight="13.5" x14ac:dyDescent="0.15"/>
  <cols>
    <col min="1" max="1" width="10.125" style="145" customWidth="1"/>
    <col min="2" max="2" width="19" style="145" customWidth="1"/>
    <col min="3" max="3" width="55.125" style="145" customWidth="1"/>
    <col min="4" max="4" width="21.375" style="145" customWidth="1"/>
  </cols>
  <sheetData>
    <row r="1" spans="1:4" x14ac:dyDescent="0.15">
      <c r="A1" s="145" t="s">
        <v>286</v>
      </c>
    </row>
    <row r="2" spans="1:4" s="144" customFormat="1" x14ac:dyDescent="0.15">
      <c r="A2" s="146" t="s">
        <v>287</v>
      </c>
      <c r="B2" s="146" t="s">
        <v>292</v>
      </c>
      <c r="C2" s="146" t="s">
        <v>288</v>
      </c>
      <c r="D2" s="146" t="s">
        <v>289</v>
      </c>
    </row>
    <row r="3" spans="1:4" ht="27" x14ac:dyDescent="0.15">
      <c r="A3" s="147">
        <v>45365</v>
      </c>
      <c r="B3" s="152" t="s">
        <v>293</v>
      </c>
      <c r="C3" s="153" t="s">
        <v>291</v>
      </c>
      <c r="D3" s="154" t="s">
        <v>290</v>
      </c>
    </row>
    <row r="4" spans="1:4" ht="27" x14ac:dyDescent="0.15">
      <c r="A4" s="147"/>
      <c r="B4" s="149" t="s">
        <v>294</v>
      </c>
      <c r="C4" s="151" t="s">
        <v>295</v>
      </c>
      <c r="D4" s="148"/>
    </row>
    <row r="5" spans="1:4" ht="27" x14ac:dyDescent="0.15">
      <c r="A5" s="147"/>
      <c r="B5" s="149" t="s">
        <v>296</v>
      </c>
      <c r="C5" s="151" t="s">
        <v>297</v>
      </c>
      <c r="D5" s="148"/>
    </row>
    <row r="6" spans="1:4" x14ac:dyDescent="0.15">
      <c r="A6" s="147">
        <v>45376</v>
      </c>
      <c r="B6" s="149" t="s">
        <v>294</v>
      </c>
      <c r="C6" s="151" t="s">
        <v>298</v>
      </c>
      <c r="D6" s="148"/>
    </row>
    <row r="7" spans="1:4" ht="40.5" x14ac:dyDescent="0.15">
      <c r="A7" s="147"/>
      <c r="B7" s="149" t="s">
        <v>294</v>
      </c>
      <c r="C7" s="151" t="s">
        <v>299</v>
      </c>
      <c r="D7" s="148"/>
    </row>
    <row r="8" spans="1:4" x14ac:dyDescent="0.15">
      <c r="A8" s="147"/>
      <c r="B8" s="149" t="s">
        <v>294</v>
      </c>
      <c r="C8" s="148" t="s">
        <v>303</v>
      </c>
      <c r="D8" s="148"/>
    </row>
    <row r="9" spans="1:4" x14ac:dyDescent="0.15">
      <c r="A9" s="147"/>
      <c r="B9" s="149" t="s">
        <v>294</v>
      </c>
      <c r="C9" s="148" t="s">
        <v>302</v>
      </c>
      <c r="D9" s="148"/>
    </row>
    <row r="10" spans="1:4" x14ac:dyDescent="0.15">
      <c r="A10" s="147"/>
      <c r="B10" s="149" t="s">
        <v>300</v>
      </c>
      <c r="C10" s="148" t="s">
        <v>301</v>
      </c>
      <c r="D10" s="148"/>
    </row>
    <row r="11" spans="1:4" x14ac:dyDescent="0.15">
      <c r="A11" s="147">
        <v>45595</v>
      </c>
      <c r="B11" s="149" t="s">
        <v>304</v>
      </c>
      <c r="C11" s="148" t="s">
        <v>305</v>
      </c>
      <c r="D11" s="148"/>
    </row>
    <row r="12" spans="1:4" x14ac:dyDescent="0.15">
      <c r="A12" s="147"/>
      <c r="B12" s="149"/>
      <c r="C12" s="148"/>
      <c r="D12" s="148"/>
    </row>
    <row r="13" spans="1:4" x14ac:dyDescent="0.15">
      <c r="A13" s="147"/>
      <c r="B13" s="149"/>
      <c r="C13" s="148"/>
      <c r="D13" s="148"/>
    </row>
    <row r="14" spans="1:4" x14ac:dyDescent="0.15">
      <c r="A14" s="147"/>
      <c r="B14" s="149"/>
      <c r="C14" s="148"/>
      <c r="D14" s="148"/>
    </row>
    <row r="15" spans="1:4" x14ac:dyDescent="0.15">
      <c r="A15" s="147"/>
      <c r="B15" s="149"/>
      <c r="C15" s="148"/>
      <c r="D15" s="148"/>
    </row>
    <row r="16" spans="1:4" x14ac:dyDescent="0.15">
      <c r="A16" s="147"/>
      <c r="B16" s="149"/>
      <c r="C16" s="148"/>
      <c r="D16" s="148"/>
    </row>
    <row r="17" spans="1:4" x14ac:dyDescent="0.15">
      <c r="A17" s="147"/>
      <c r="B17" s="149"/>
      <c r="C17" s="148"/>
      <c r="D17" s="148"/>
    </row>
    <row r="18" spans="1:4" x14ac:dyDescent="0.15">
      <c r="A18" s="147"/>
      <c r="B18" s="149"/>
      <c r="C18" s="148"/>
      <c r="D18" s="148"/>
    </row>
    <row r="19" spans="1:4" x14ac:dyDescent="0.15">
      <c r="A19" s="147"/>
      <c r="B19" s="149"/>
      <c r="C19" s="148"/>
      <c r="D19" s="148"/>
    </row>
    <row r="20" spans="1:4" x14ac:dyDescent="0.15">
      <c r="A20" s="147"/>
      <c r="B20" s="149"/>
      <c r="C20" s="148"/>
      <c r="D20" s="148"/>
    </row>
    <row r="21" spans="1:4" x14ac:dyDescent="0.15">
      <c r="A21" s="147"/>
      <c r="B21" s="149"/>
      <c r="C21" s="148"/>
      <c r="D21" s="148"/>
    </row>
    <row r="22" spans="1:4" x14ac:dyDescent="0.15">
      <c r="A22" s="147"/>
      <c r="B22" s="149"/>
      <c r="C22" s="148"/>
      <c r="D22" s="148"/>
    </row>
    <row r="23" spans="1:4" x14ac:dyDescent="0.15">
      <c r="A23" s="147"/>
      <c r="B23" s="149"/>
      <c r="C23" s="148"/>
      <c r="D23" s="148"/>
    </row>
    <row r="24" spans="1:4" x14ac:dyDescent="0.15">
      <c r="A24" s="147"/>
      <c r="B24" s="149"/>
      <c r="C24" s="148"/>
      <c r="D24" s="148"/>
    </row>
    <row r="25" spans="1:4" x14ac:dyDescent="0.15">
      <c r="A25" s="147"/>
      <c r="B25" s="149"/>
      <c r="C25" s="148"/>
      <c r="D25" s="148"/>
    </row>
    <row r="26" spans="1:4" x14ac:dyDescent="0.15">
      <c r="A26" s="147"/>
      <c r="B26" s="149"/>
      <c r="C26" s="148"/>
      <c r="D26" s="148"/>
    </row>
    <row r="27" spans="1:4" x14ac:dyDescent="0.15">
      <c r="A27" s="147"/>
      <c r="B27" s="149"/>
      <c r="C27" s="148"/>
      <c r="D27" s="148"/>
    </row>
    <row r="28" spans="1:4" x14ac:dyDescent="0.15">
      <c r="A28" s="147"/>
      <c r="B28" s="149"/>
      <c r="C28" s="148"/>
      <c r="D28" s="148"/>
    </row>
    <row r="29" spans="1:4" x14ac:dyDescent="0.15">
      <c r="A29" s="147"/>
      <c r="B29" s="149"/>
      <c r="C29" s="148"/>
      <c r="D29" s="148"/>
    </row>
    <row r="30" spans="1:4" x14ac:dyDescent="0.15">
      <c r="A30" s="147"/>
      <c r="B30" s="149"/>
      <c r="C30" s="148"/>
      <c r="D30" s="148"/>
    </row>
    <row r="31" spans="1:4" x14ac:dyDescent="0.15">
      <c r="A31" s="147"/>
      <c r="B31" s="149"/>
      <c r="C31" s="148"/>
      <c r="D31" s="148"/>
    </row>
    <row r="32" spans="1:4" x14ac:dyDescent="0.15">
      <c r="A32" s="147"/>
      <c r="B32" s="149"/>
      <c r="C32" s="148"/>
      <c r="D32" s="148"/>
    </row>
    <row r="33" spans="1:4" x14ac:dyDescent="0.15">
      <c r="A33" s="147"/>
      <c r="B33" s="149"/>
      <c r="C33" s="148"/>
      <c r="D33" s="148"/>
    </row>
    <row r="34" spans="1:4" x14ac:dyDescent="0.15">
      <c r="A34" s="147"/>
      <c r="B34" s="149"/>
      <c r="C34" s="148"/>
      <c r="D34" s="148"/>
    </row>
    <row r="35" spans="1:4" x14ac:dyDescent="0.15">
      <c r="A35" s="147"/>
      <c r="B35" s="149"/>
      <c r="C35" s="148"/>
      <c r="D35" s="148"/>
    </row>
    <row r="36" spans="1:4" x14ac:dyDescent="0.15">
      <c r="A36" s="147"/>
      <c r="B36" s="149"/>
      <c r="C36" s="148"/>
      <c r="D36" s="148"/>
    </row>
    <row r="37" spans="1:4" x14ac:dyDescent="0.15">
      <c r="A37" s="147"/>
      <c r="B37" s="149"/>
      <c r="C37" s="148"/>
      <c r="D37" s="148"/>
    </row>
    <row r="38" spans="1:4" x14ac:dyDescent="0.15">
      <c r="A38" s="147"/>
      <c r="B38" s="149"/>
      <c r="C38" s="148"/>
      <c r="D38" s="148"/>
    </row>
    <row r="39" spans="1:4" x14ac:dyDescent="0.15">
      <c r="A39" s="147"/>
      <c r="B39" s="149"/>
      <c r="C39" s="148"/>
      <c r="D39" s="148"/>
    </row>
    <row r="40" spans="1:4" x14ac:dyDescent="0.15">
      <c r="A40" s="147"/>
      <c r="B40" s="149"/>
      <c r="C40" s="148"/>
      <c r="D40" s="148"/>
    </row>
    <row r="41" spans="1:4" x14ac:dyDescent="0.15">
      <c r="A41" s="150"/>
      <c r="B41" s="150"/>
    </row>
    <row r="42" spans="1:4" x14ac:dyDescent="0.15">
      <c r="A42" s="150"/>
      <c r="B42" s="15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別記様式第2号</vt:lpstr>
      <vt:lpstr>別記様式第3号-1</vt:lpstr>
      <vt:lpstr>別記様式第3号-2</vt:lpstr>
      <vt:lpstr>別記様式第4号</vt:lpstr>
      <vt:lpstr>補助金算定表（計画）</vt:lpstr>
      <vt:lpstr>リスト（補助限度額入力）</vt:lpstr>
      <vt:lpstr>様式元データ</vt:lpstr>
      <vt:lpstr>修正履歴</vt:lpstr>
      <vt:lpstr>別記様式第2号!Print_Area</vt:lpstr>
      <vt:lpstr>'別記様式第3号-1'!Print_Area</vt:lpstr>
      <vt:lpstr>'別記様式第3号-2'!Print_Area</vt:lpstr>
      <vt:lpstr>別記様式第4号!Print_Area</vt:lpstr>
      <vt:lpstr>'補助金算定表（計画）'!Print_Area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淑子</cp:lastModifiedBy>
  <cp:lastPrinted>2024-11-22T06:54:15Z</cp:lastPrinted>
  <dcterms:created xsi:type="dcterms:W3CDTF">2020-04-23T00:24:21Z</dcterms:created>
  <dcterms:modified xsi:type="dcterms:W3CDTF">2024-12-11T08:46:07Z</dcterms:modified>
</cp:coreProperties>
</file>